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EVOLUCION-GEN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#REF!</definedName>
    <definedName name="_PMT23">#REF!</definedName>
    <definedName name="_Table2_In1">#N/A</definedName>
    <definedName name="_TR2">#REF!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'EVOLUCION-GEN.'!$C$1:$V$54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[2]PLANTA!$A$2:$O$70</definedName>
    <definedName name="Bs">#REF!</definedName>
    <definedName name="Bs.">#REF!</definedName>
    <definedName name="Bss">#REF!</definedName>
    <definedName name="C_3">#REF!</definedName>
    <definedName name="C_3.">#REF!</definedName>
    <definedName name="C_33">#REF!</definedName>
    <definedName name="CAMBIOS2">#REF!</definedName>
    <definedName name="CENTRALES">#REF!</definedName>
    <definedName name="Centrales.">#REF!</definedName>
    <definedName name="centrales2">#REF!</definedName>
    <definedName name="CG">#REF!</definedName>
    <definedName name="CMg">#REF!</definedName>
    <definedName name="colapsosA" hidden="1">{"'DMAX'!$A$10:$P$43"}</definedName>
    <definedName name="COMBUSTIBLE">#REF!</definedName>
    <definedName name="combustible.">#REF!</definedName>
    <definedName name="combustible2">#REF!</definedName>
    <definedName name="Criteria">#N/A</definedName>
    <definedName name="_xlnm.Criteria">#N/A</definedName>
    <definedName name="Criterios_IM">#N/A</definedName>
    <definedName name="CUADRO1">[3]SALES_INC!$A$6:$A$17</definedName>
    <definedName name="CUADRO2">[3]SALES_INC!$L$3:$O$14</definedName>
    <definedName name="CUADRO3">#REF!</definedName>
    <definedName name="d_3">#REF!</definedName>
    <definedName name="Data">#N/A</definedName>
    <definedName name="Database">#N/A</definedName>
    <definedName name="EEEEEE" hidden="1">{"'DMAX'!$A$10:$P$43"}</definedName>
    <definedName name="EMBALSES">#REF!</definedName>
    <definedName name="embalses.">#REF!</definedName>
    <definedName name="embalses2">#REF!</definedName>
    <definedName name="Equivalencia_nombres_clientes">'[4]Nombres distribuidoras'!$F$2:$G$71</definedName>
    <definedName name="erreer">#REF!</definedName>
    <definedName name="erreer.">#REF!</definedName>
    <definedName name="FA">#REF!</definedName>
    <definedName name="falla" hidden="1">{"'FLUJO'!$X$101"}</definedName>
    <definedName name="fILLL" hidden="1">#REF!</definedName>
    <definedName name="fONDO">[5]FONDO!$A$1:$N$841</definedName>
    <definedName name="GAS">#REF!</definedName>
    <definedName name="GB">'[6]GRAF 19'!#REF!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gg">#REF!</definedName>
    <definedName name="hhh">#REF!</definedName>
    <definedName name="HTML_CodePage" hidden="1">1252</definedName>
    <definedName name="HTML_Control" hidden="1">{"'DMAX'!$A$10:$P$43"}</definedName>
    <definedName name="HTML_Description" hidden="1">""</definedName>
    <definedName name="HTML_Email" hidden="1">""</definedName>
    <definedName name="HTML_Header" hidden="1">"DMAX"</definedName>
    <definedName name="HTML_LastUpdate" hidden="1">"11/05/1999"</definedName>
    <definedName name="HTML_LineAfter" hidden="1">FALSE</definedName>
    <definedName name="HTML_LineBefore" hidden="1">FALSE</definedName>
    <definedName name="HTML_Name" hidden="1">"caceres"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"C:\Mis documentos\HTML.htm"</definedName>
    <definedName name="HTML_PathTemplate" hidden="1">"D:\web1999\may_1999\detalles\HTMLTemporal.htm"</definedName>
    <definedName name="HTML_Title" hidden="1">"estabr"</definedName>
    <definedName name="Imprimir_área_IM">#REF!</definedName>
    <definedName name="IND">#REF!</definedName>
    <definedName name="indat">#REF!</definedName>
    <definedName name="inicio">#REF!</definedName>
    <definedName name="INYECC">#REF!</definedName>
    <definedName name="inyecc2">#REF!</definedName>
    <definedName name="IR">#REF!</definedName>
    <definedName name="IVA">[7]MAYO!$B$2</definedName>
    <definedName name="MES">#REF!</definedName>
    <definedName name="meses">[8]FONDO!$R$2:$S$34</definedName>
    <definedName name="MON">#REF!</definedName>
    <definedName name="PEn">#REF!</definedName>
    <definedName name="PF">[9]PF!#REF!</definedName>
    <definedName name="PM">[10]PM!$A$1</definedName>
    <definedName name="PMC">[10]PMC!$A$1</definedName>
    <definedName name="PMT">#REF!</definedName>
    <definedName name="pp">[9]GB!#REF!</definedName>
    <definedName name="Print_Area">#REF!</definedName>
    <definedName name="QWERTY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>#REF!</definedName>
    <definedName name="RETIRO.">#REF!</definedName>
    <definedName name="retiro2">#REF!</definedName>
    <definedName name="RR" hidden="1">{"'DMAX'!$A$10:$P$43"}</definedName>
    <definedName name="rrrrr">'[11]GRAF24 '!#REF!</definedName>
    <definedName name="TR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vbvbd">#REF!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U49" i="1" l="1"/>
  <c r="U50" i="1" s="1"/>
  <c r="T49" i="1"/>
  <c r="T50" i="1" s="1"/>
  <c r="S49" i="1"/>
  <c r="S50" i="1" s="1"/>
  <c r="R49" i="1"/>
  <c r="R50" i="1" s="1"/>
  <c r="Q49" i="1"/>
  <c r="Q50" i="1" s="1"/>
  <c r="P49" i="1"/>
  <c r="P50" i="1" s="1"/>
  <c r="O49" i="1"/>
  <c r="O50" i="1" s="1"/>
  <c r="N49" i="1"/>
  <c r="N50" i="1" s="1"/>
  <c r="M49" i="1"/>
  <c r="M50" i="1" s="1"/>
  <c r="L49" i="1"/>
  <c r="L50" i="1" s="1"/>
  <c r="K49" i="1"/>
  <c r="K50" i="1" s="1"/>
  <c r="J49" i="1"/>
  <c r="J50" i="1" s="1"/>
  <c r="I49" i="1"/>
  <c r="I50" i="1" s="1"/>
  <c r="H49" i="1"/>
  <c r="H50" i="1" s="1"/>
  <c r="G49" i="1"/>
  <c r="G50" i="1" s="1"/>
  <c r="F49" i="1"/>
  <c r="F50" i="1" s="1"/>
  <c r="V48" i="1"/>
  <c r="V43" i="1"/>
  <c r="V42" i="1"/>
  <c r="V40" i="1"/>
  <c r="V39" i="1"/>
  <c r="V38" i="1"/>
  <c r="V37" i="1"/>
  <c r="V36" i="1"/>
  <c r="V34" i="1"/>
  <c r="V33" i="1"/>
  <c r="V32" i="1"/>
  <c r="V31" i="1"/>
  <c r="V30" i="1"/>
  <c r="V29" i="1"/>
  <c r="V27" i="1"/>
  <c r="V35" i="1" s="1"/>
  <c r="V26" i="1"/>
  <c r="V23" i="1"/>
  <c r="V19" i="1"/>
  <c r="V18" i="1"/>
  <c r="V17" i="1"/>
  <c r="V16" i="1"/>
  <c r="V15" i="1"/>
  <c r="V14" i="1"/>
  <c r="V21" i="1" s="1"/>
  <c r="V49" i="1" s="1"/>
  <c r="V50" i="1" s="1"/>
  <c r="V11" i="1"/>
</calcChain>
</file>

<file path=xl/sharedStrings.xml><?xml version="1.0" encoding="utf-8"?>
<sst xmlns="http://schemas.openxmlformats.org/spreadsheetml/2006/main" count="77" uniqueCount="57">
  <si>
    <t>Cuadro VI-4</t>
  </si>
  <si>
    <t xml:space="preserve">Sistemas Aislados </t>
  </si>
  <si>
    <t>Evolución de la generación bruta 1996-2012 (GWh)</t>
  </si>
  <si>
    <t>Empresa</t>
  </si>
  <si>
    <t>Central</t>
  </si>
  <si>
    <t>1996</t>
  </si>
  <si>
    <t>Hidroeléctrica</t>
  </si>
  <si>
    <t>SETAR</t>
  </si>
  <si>
    <t>El Angosto</t>
  </si>
  <si>
    <t>San Jacinto</t>
  </si>
  <si>
    <t>TOTAL HIDRO</t>
  </si>
  <si>
    <t>Termoeléctrica</t>
  </si>
  <si>
    <t>La Tablada</t>
  </si>
  <si>
    <t>Yacuiba</t>
  </si>
  <si>
    <t>Villamontes</t>
  </si>
  <si>
    <t>Bermejo</t>
  </si>
  <si>
    <t>Entre Rios</t>
  </si>
  <si>
    <t>El Puente</t>
  </si>
  <si>
    <t>Iscayachi</t>
  </si>
  <si>
    <t>-</t>
  </si>
  <si>
    <t>Total SETAR</t>
  </si>
  <si>
    <t>ENDE</t>
  </si>
  <si>
    <t>Moxos-Trinidad</t>
  </si>
  <si>
    <t>Cobija</t>
  </si>
  <si>
    <t>Yucumo</t>
  </si>
  <si>
    <t>San Borja</t>
  </si>
  <si>
    <t>Total ENDE</t>
  </si>
  <si>
    <t>CRE</t>
  </si>
  <si>
    <t>Cordillera</t>
  </si>
  <si>
    <t>Roboré</t>
  </si>
  <si>
    <t>Chiquitos</t>
  </si>
  <si>
    <t>Valles</t>
  </si>
  <si>
    <t>San Ignacio</t>
  </si>
  <si>
    <t>Misiones</t>
  </si>
  <si>
    <t>Charagua</t>
  </si>
  <si>
    <t>German Busch</t>
  </si>
  <si>
    <t>Total CRE</t>
  </si>
  <si>
    <t>EGSA</t>
  </si>
  <si>
    <t>San Matías</t>
  </si>
  <si>
    <t>GENERGYS</t>
  </si>
  <si>
    <t>Alto Chijini</t>
  </si>
  <si>
    <t>G&amp;E</t>
  </si>
  <si>
    <t>SECCO</t>
  </si>
  <si>
    <r>
      <rPr>
        <b/>
        <vertAlign val="superscript"/>
        <sz val="7"/>
        <rFont val="Century Gothic"/>
        <family val="2"/>
      </rPr>
      <t>(1)</t>
    </r>
    <r>
      <rPr>
        <b/>
        <sz val="7"/>
        <rFont val="Century Gothic"/>
        <family val="2"/>
      </rPr>
      <t xml:space="preserve"> Otras Cooperativas</t>
    </r>
  </si>
  <si>
    <t>CSSA</t>
  </si>
  <si>
    <t>PETROBRAS</t>
  </si>
  <si>
    <t>YPFB TRANSPORTE</t>
  </si>
  <si>
    <t>VINTAGE</t>
  </si>
  <si>
    <t>PECOM</t>
  </si>
  <si>
    <t>YPFB CHACO</t>
  </si>
  <si>
    <t>COMAYO</t>
  </si>
  <si>
    <r>
      <rPr>
        <vertAlign val="superscript"/>
        <sz val="7"/>
        <rFont val="Century Gothic"/>
        <family val="2"/>
      </rPr>
      <t>(2)</t>
    </r>
    <r>
      <rPr>
        <sz val="7"/>
        <rFont val="Century Gothic"/>
        <family val="2"/>
      </rPr>
      <t xml:space="preserve"> Otros Autoproductores</t>
    </r>
  </si>
  <si>
    <t>TOTAL TERMO</t>
  </si>
  <si>
    <t>TOTAL</t>
  </si>
  <si>
    <t xml:space="preserve">Fuente: Formularios ISE 110 de Generación
</t>
  </si>
  <si>
    <t>(1) 2012-Suma de la energia generada por: Coop. Santa Rosa, Coop. Reyes,  Coop Rurrenabaque, Coop. Yacuma, Coop. Maxos, COSEY, SESSA, CER, COSEGUA, COSERMAG y COSERCA</t>
  </si>
  <si>
    <t>(2) Periodo 2012 - Otros Autoproductores : Gravetal, IAG, OIL, Pluspetrol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</si>
</sst>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(* #,##0.00_);_(* \(#,##0.00\);_(* &quot;-&quot;??_);_(@_)"/>
    <numFmt numFmtId="164" formatCode="_-* #,##0.00\ _B_s_-;\-* #,##0.00\ _B_s_-;_-* &quot;-&quot;??\ _B_s_-;_-@_-"/>
    <numFmt numFmtId="165" formatCode="#,##0.0"/>
    <numFmt numFmtId="166" formatCode="0.0"/>
    <numFmt numFmtId="167" formatCode="#.##000"/>
    <numFmt numFmtId="168" formatCode="_ * #,##0.00_ ;_ * \-#,##0.00_ ;_ * &quot;-&quot;??_ ;_ @_ "/>
    <numFmt numFmtId="169" formatCode="\$#,#00"/>
    <numFmt numFmtId="170" formatCode="#."/>
    <numFmt numFmtId="171" formatCode="_([$€]* #,##0.00_);_([$€]* \(#,##0.00\);_([$€]* &quot;-&quot;??_);_(@_)"/>
    <numFmt numFmtId="172" formatCode="_-[$€]* #,##0.00_-;\-[$€]* #,##0.00_-;_-[$€]* &quot;-&quot;??_-;_-@_-"/>
    <numFmt numFmtId="173" formatCode="#,#00"/>
    <numFmt numFmtId="174" formatCode="_ * #,##0_ ;_ * \-#,##0_ ;_ * &quot;-&quot;_ ;_ @_ "/>
    <numFmt numFmtId="175" formatCode="_-* #,##0\ _€_-;\-* #,##0\ _€_-;_-* &quot;-&quot;\ _€_-;_-@_-"/>
    <numFmt numFmtId="176" formatCode="_-* #,##0\ _B_s_-;\-* #,##0\ _B_s_-;_-* &quot;-&quot;\ _B_s_-;_-@_-"/>
    <numFmt numFmtId="177" formatCode="_-* #,##0.00\ _p_t_a_-;\-* #,##0.00\ _p_t_a_-;_-* &quot;-&quot;??\ _p_t_a_-;_-@_-"/>
    <numFmt numFmtId="178" formatCode="_-* #,##0.00\ _P_t_s_-;\-* #,##0.00\ _P_t_s_-;_-* &quot;-&quot;??\ _P_t_s_-;_-@_-"/>
    <numFmt numFmtId="179" formatCode="mmm"/>
    <numFmt numFmtId="180" formatCode="#,##0.000\ "/>
    <numFmt numFmtId="181" formatCode="_-* #,##0.00\ _€_-;\-* #,##0.00\ _€_-;_-* &quot;-&quot;??\ _€_-;_-@_-"/>
    <numFmt numFmtId="182" formatCode="%#,#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Century Gothic"/>
      <family val="2"/>
    </font>
    <font>
      <b/>
      <sz val="14"/>
      <color theme="0"/>
      <name val="Agency FB"/>
      <family val="2"/>
    </font>
    <font>
      <sz val="7"/>
      <name val="Century Gothic"/>
      <family val="2"/>
    </font>
    <font>
      <b/>
      <sz val="8"/>
      <name val="Arial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b/>
      <sz val="8"/>
      <color theme="0"/>
      <name val="Century Gothic"/>
      <family val="2"/>
    </font>
    <font>
      <b/>
      <vertAlign val="superscript"/>
      <sz val="7"/>
      <name val="Century Gothic"/>
      <family val="2"/>
    </font>
    <font>
      <vertAlign val="superscript"/>
      <sz val="7"/>
      <name val="Century Gothic"/>
      <family val="2"/>
    </font>
    <font>
      <sz val="10"/>
      <name val="Arial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sz val="6"/>
      <name val="Century Gothic"/>
      <family val="2"/>
    </font>
    <font>
      <sz val="6"/>
      <name val="Arial"/>
      <family val="2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2" fillId="0" borderId="0"/>
    <xf numFmtId="0" fontId="12" fillId="0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19" borderId="3" applyNumberFormat="0" applyAlignment="0" applyProtection="0"/>
    <xf numFmtId="0" fontId="21" fillId="19" borderId="3" applyNumberFormat="0" applyAlignment="0" applyProtection="0"/>
    <xf numFmtId="0" fontId="22" fillId="20" borderId="4" applyNumberFormat="0" applyAlignment="0" applyProtection="0"/>
    <xf numFmtId="0" fontId="22" fillId="20" borderId="4" applyNumberFormat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167" fontId="24" fillId="0" borderId="0">
      <protection locked="0"/>
    </xf>
    <xf numFmtId="43" fontId="1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9" fontId="24" fillId="0" borderId="0">
      <protection locked="0"/>
    </xf>
    <xf numFmtId="0" fontId="12" fillId="0" borderId="0" applyFont="0" applyFill="0" applyBorder="0" applyAlignment="0" applyProtection="0"/>
    <xf numFmtId="170" fontId="26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12" fillId="0" borderId="0"/>
    <xf numFmtId="0" fontId="12" fillId="0" borderId="0"/>
    <xf numFmtId="0" fontId="27" fillId="0" borderId="0">
      <protection locked="0"/>
    </xf>
    <xf numFmtId="0" fontId="27" fillId="0" borderId="0"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9" fillId="10" borderId="3" applyNumberFormat="0" applyAlignment="0" applyProtection="0"/>
    <xf numFmtId="0" fontId="29" fillId="10" borderId="3" applyNumberFormat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4" fillId="0" borderId="0">
      <protection locked="0"/>
    </xf>
    <xf numFmtId="0" fontId="30" fillId="0" borderId="0" applyFont="0" applyFill="0" applyBorder="0" applyAlignment="0" applyProtection="0"/>
    <xf numFmtId="0" fontId="24" fillId="0" borderId="0">
      <protection locked="0"/>
    </xf>
    <xf numFmtId="0" fontId="30" fillId="0" borderId="0" applyFont="0" applyFill="0" applyBorder="0" applyAlignment="0" applyProtection="0"/>
    <xf numFmtId="0" fontId="24" fillId="0" borderId="0">
      <protection locked="0"/>
    </xf>
    <xf numFmtId="0" fontId="30" fillId="0" borderId="0" applyFont="0" applyFill="0" applyBorder="0" applyAlignment="0" applyProtection="0"/>
    <xf numFmtId="0" fontId="24" fillId="0" borderId="0">
      <protection locked="0"/>
    </xf>
    <xf numFmtId="0" fontId="30" fillId="0" borderId="0" applyFont="0" applyFill="0" applyBorder="0" applyAlignment="0" applyProtection="0"/>
    <xf numFmtId="0" fontId="24" fillId="0" borderId="0">
      <protection locked="0"/>
    </xf>
    <xf numFmtId="0" fontId="30" fillId="0" borderId="0" applyFont="0" applyFill="0" applyBorder="0" applyAlignment="0" applyProtection="0"/>
    <xf numFmtId="0" fontId="24" fillId="0" borderId="0">
      <protection locked="0"/>
    </xf>
    <xf numFmtId="0" fontId="30" fillId="0" borderId="0" applyFont="0" applyFill="0" applyBorder="0" applyAlignment="0" applyProtection="0"/>
    <xf numFmtId="0" fontId="24" fillId="0" borderId="0">
      <protection locked="0"/>
    </xf>
    <xf numFmtId="173" fontId="24" fillId="0" borderId="0">
      <protection locked="0"/>
    </xf>
    <xf numFmtId="167" fontId="24" fillId="0" borderId="0">
      <protection locked="0"/>
    </xf>
    <xf numFmtId="170" fontId="26" fillId="0" borderId="0">
      <protection locked="0"/>
    </xf>
    <xf numFmtId="173" fontId="24" fillId="0" borderId="0">
      <protection locked="0"/>
    </xf>
    <xf numFmtId="170" fontId="31" fillId="0" borderId="0">
      <protection locked="0"/>
    </xf>
    <xf numFmtId="0" fontId="27" fillId="0" borderId="0">
      <protection locked="0"/>
    </xf>
    <xf numFmtId="170" fontId="31" fillId="0" borderId="0">
      <protection locked="0"/>
    </xf>
    <xf numFmtId="0" fontId="27" fillId="0" borderId="0">
      <protection locked="0"/>
    </xf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69" fontId="24" fillId="0" borderId="0">
      <protection locked="0"/>
    </xf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2" fillId="0" borderId="0"/>
    <xf numFmtId="0" fontId="12" fillId="0" borderId="0"/>
    <xf numFmtId="0" fontId="34" fillId="0" borderId="0"/>
    <xf numFmtId="0" fontId="12" fillId="0" borderId="0"/>
    <xf numFmtId="0" fontId="18" fillId="0" borderId="0"/>
    <xf numFmtId="0" fontId="25" fillId="0" borderId="0"/>
    <xf numFmtId="0" fontId="12" fillId="0" borderId="0"/>
    <xf numFmtId="0" fontId="1" fillId="0" borderId="0"/>
    <xf numFmtId="0" fontId="1" fillId="0" borderId="0"/>
    <xf numFmtId="0" fontId="34" fillId="0" borderId="0"/>
    <xf numFmtId="0" fontId="25" fillId="0" borderId="0"/>
    <xf numFmtId="0" fontId="12" fillId="0" borderId="0"/>
    <xf numFmtId="0" fontId="25" fillId="0" borderId="0"/>
    <xf numFmtId="0" fontId="1" fillId="0" borderId="0"/>
    <xf numFmtId="0" fontId="12" fillId="0" borderId="0"/>
    <xf numFmtId="0" fontId="34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6" borderId="6" applyNumberFormat="0" applyFont="0" applyAlignment="0" applyProtection="0"/>
    <xf numFmtId="0" fontId="12" fillId="26" borderId="6" applyNumberFormat="0" applyFont="0" applyAlignment="0" applyProtection="0"/>
    <xf numFmtId="0" fontId="35" fillId="27" borderId="7">
      <alignment horizontal="center" vertical="center"/>
    </xf>
    <xf numFmtId="0" fontId="36" fillId="0" borderId="8">
      <alignment horizontal="center"/>
    </xf>
    <xf numFmtId="182" fontId="24" fillId="0" borderId="0">
      <protection locked="0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19" borderId="9" applyNumberFormat="0" applyAlignment="0" applyProtection="0"/>
    <xf numFmtId="0" fontId="38" fillId="19" borderId="9" applyNumberFormat="0" applyAlignment="0" applyProtection="0"/>
    <xf numFmtId="0" fontId="12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</cellStyleXfs>
  <cellXfs count="55">
    <xf numFmtId="0" fontId="0" fillId="0" borderId="0" xfId="0"/>
    <xf numFmtId="0" fontId="2" fillId="0" borderId="0" xfId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4" fillId="2" borderId="0" xfId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4" fillId="2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Border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7" fillId="4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vertical="center"/>
    </xf>
    <xf numFmtId="165" fontId="5" fillId="4" borderId="0" xfId="2" applyNumberFormat="1" applyFont="1" applyFill="1" applyBorder="1" applyAlignment="1">
      <alignment vertical="center"/>
    </xf>
    <xf numFmtId="0" fontId="2" fillId="4" borderId="0" xfId="1" applyFont="1" applyFill="1" applyAlignment="1">
      <alignment vertical="center"/>
    </xf>
    <xf numFmtId="0" fontId="7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165" fontId="7" fillId="4" borderId="1" xfId="2" applyNumberFormat="1" applyFont="1" applyFill="1" applyBorder="1" applyAlignment="1">
      <alignment vertical="center"/>
    </xf>
    <xf numFmtId="165" fontId="8" fillId="4" borderId="0" xfId="2" applyNumberFormat="1" applyFont="1" applyFill="1" applyBorder="1" applyAlignment="1">
      <alignment vertical="center"/>
    </xf>
    <xf numFmtId="165" fontId="5" fillId="4" borderId="0" xfId="2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vertical="center"/>
    </xf>
    <xf numFmtId="165" fontId="8" fillId="4" borderId="1" xfId="2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vertical="center"/>
    </xf>
    <xf numFmtId="165" fontId="8" fillId="4" borderId="1" xfId="2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165" fontId="8" fillId="0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7" fillId="4" borderId="2" xfId="3" applyFont="1" applyFill="1" applyBorder="1"/>
    <xf numFmtId="165" fontId="7" fillId="4" borderId="2" xfId="3" applyNumberFormat="1" applyFont="1" applyFill="1" applyBorder="1"/>
    <xf numFmtId="165" fontId="7" fillId="0" borderId="2" xfId="3" applyNumberFormat="1" applyFont="1" applyFill="1" applyBorder="1"/>
    <xf numFmtId="0" fontId="13" fillId="4" borderId="2" xfId="3" applyFont="1" applyFill="1" applyBorder="1"/>
    <xf numFmtId="165" fontId="13" fillId="4" borderId="2" xfId="3" applyNumberFormat="1" applyFont="1" applyFill="1" applyBorder="1"/>
    <xf numFmtId="165" fontId="13" fillId="0" borderId="2" xfId="3" applyNumberFormat="1" applyFont="1" applyFill="1" applyBorder="1"/>
    <xf numFmtId="0" fontId="13" fillId="4" borderId="0" xfId="3" applyFont="1" applyFill="1" applyBorder="1"/>
    <xf numFmtId="165" fontId="13" fillId="4" borderId="0" xfId="3" applyNumberFormat="1" applyFont="1" applyFill="1" applyBorder="1"/>
    <xf numFmtId="165" fontId="14" fillId="4" borderId="0" xfId="3" applyNumberFormat="1" applyFont="1" applyFill="1" applyBorder="1"/>
    <xf numFmtId="0" fontId="15" fillId="4" borderId="0" xfId="1" applyFont="1" applyFill="1" applyBorder="1" applyAlignment="1">
      <alignment vertical="center"/>
    </xf>
    <xf numFmtId="0" fontId="15" fillId="4" borderId="0" xfId="1" applyFont="1" applyFill="1" applyBorder="1" applyAlignment="1">
      <alignment horizontal="right" vertical="center"/>
    </xf>
    <xf numFmtId="0" fontId="16" fillId="0" borderId="0" xfId="1" applyFont="1" applyAlignment="1">
      <alignment vertical="center"/>
    </xf>
    <xf numFmtId="0" fontId="16" fillId="0" borderId="0" xfId="3" applyFont="1"/>
    <xf numFmtId="0" fontId="17" fillId="0" borderId="0" xfId="4" applyFont="1" applyFill="1" applyAlignment="1">
      <alignment horizontal="left" vertical="top" wrapText="1"/>
    </xf>
    <xf numFmtId="0" fontId="16" fillId="0" borderId="0" xfId="1" applyFont="1" applyBorder="1" applyAlignment="1">
      <alignment vertical="center"/>
    </xf>
    <xf numFmtId="0" fontId="15" fillId="0" borderId="0" xfId="3" applyFont="1" applyBorder="1"/>
    <xf numFmtId="0" fontId="13" fillId="0" borderId="0" xfId="3" applyFont="1" applyBorder="1"/>
    <xf numFmtId="0" fontId="16" fillId="0" borderId="0" xfId="1" applyFont="1" applyFill="1" applyAlignment="1">
      <alignment vertical="center"/>
    </xf>
  </cellXfs>
  <cellStyles count="218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a 3" xfId="42"/>
    <cellStyle name="Cálculo 2" xfId="43"/>
    <cellStyle name="Cálculo 3" xfId="44"/>
    <cellStyle name="Celda de comprobación 2" xfId="45"/>
    <cellStyle name="Celda de comprobación 3" xfId="46"/>
    <cellStyle name="Celda vinculada 2" xfId="47"/>
    <cellStyle name="Celda vinculada 3" xfId="48"/>
    <cellStyle name="Comma" xfId="49"/>
    <cellStyle name="Comma 2" xfId="50"/>
    <cellStyle name="Comma 3" xfId="51"/>
    <cellStyle name="Comma 4" xfId="52"/>
    <cellStyle name="Comma 5" xfId="53"/>
    <cellStyle name="Comma 6" xfId="54"/>
    <cellStyle name="Comma_Nov09" xfId="55"/>
    <cellStyle name="Comma0" xfId="56"/>
    <cellStyle name="Currency" xfId="57"/>
    <cellStyle name="Currency0" xfId="58"/>
    <cellStyle name="Date" xfId="59"/>
    <cellStyle name="Date 2" xfId="60"/>
    <cellStyle name="Dia" xfId="61"/>
    <cellStyle name="Diseño" xfId="62"/>
    <cellStyle name="Diseño 2" xfId="63"/>
    <cellStyle name="Encabez1" xfId="64"/>
    <cellStyle name="Encabez2" xfId="65"/>
    <cellStyle name="Encabezado 4 2" xfId="66"/>
    <cellStyle name="Encabezado 4 3" xfId="67"/>
    <cellStyle name="Énfasis1 2" xfId="68"/>
    <cellStyle name="Énfasis1 3" xfId="69"/>
    <cellStyle name="Énfasis2 2" xfId="70"/>
    <cellStyle name="Énfasis2 3" xfId="71"/>
    <cellStyle name="Énfasis3 2" xfId="72"/>
    <cellStyle name="Énfasis3 3" xfId="73"/>
    <cellStyle name="Énfasis4 2" xfId="74"/>
    <cellStyle name="Énfasis4 3" xfId="75"/>
    <cellStyle name="Énfasis5 2" xfId="76"/>
    <cellStyle name="Énfasis5 3" xfId="77"/>
    <cellStyle name="Énfasis6 2" xfId="78"/>
    <cellStyle name="Énfasis6 3" xfId="79"/>
    <cellStyle name="Entrada 2" xfId="80"/>
    <cellStyle name="Entrada 3" xfId="81"/>
    <cellStyle name="Euro" xfId="82"/>
    <cellStyle name="Euro 2" xfId="83"/>
    <cellStyle name="F2" xfId="84"/>
    <cellStyle name="F2 2" xfId="85"/>
    <cellStyle name="F3" xfId="86"/>
    <cellStyle name="F3 2" xfId="87"/>
    <cellStyle name="F4" xfId="88"/>
    <cellStyle name="F4 2" xfId="89"/>
    <cellStyle name="F5" xfId="90"/>
    <cellStyle name="F5 2" xfId="91"/>
    <cellStyle name="F6" xfId="92"/>
    <cellStyle name="F6 2" xfId="93"/>
    <cellStyle name="F7" xfId="94"/>
    <cellStyle name="F7 2" xfId="95"/>
    <cellStyle name="F8" xfId="96"/>
    <cellStyle name="F8 2" xfId="97"/>
    <cellStyle name="Fijo" xfId="98"/>
    <cellStyle name="Financiero" xfId="99"/>
    <cellStyle name="Fixed" xfId="100"/>
    <cellStyle name="Fixed 2" xfId="101"/>
    <cellStyle name="Heading1" xfId="102"/>
    <cellStyle name="Heading1 2" xfId="103"/>
    <cellStyle name="Heading2" xfId="104"/>
    <cellStyle name="Heading2 2" xfId="105"/>
    <cellStyle name="Incorrecto 2" xfId="106"/>
    <cellStyle name="Incorrecto 3" xfId="107"/>
    <cellStyle name="Millares [0] 2" xfId="108"/>
    <cellStyle name="Millares [0] 3" xfId="109"/>
    <cellStyle name="Millares [0] 4" xfId="110"/>
    <cellStyle name="Millares 10" xfId="111"/>
    <cellStyle name="Millares 11" xfId="112"/>
    <cellStyle name="Millares 12" xfId="113"/>
    <cellStyle name="Millares 13" xfId="114"/>
    <cellStyle name="Millares 14" xfId="115"/>
    <cellStyle name="Millares 15" xfId="116"/>
    <cellStyle name="Millares 16" xfId="117"/>
    <cellStyle name="Millares 17" xfId="118"/>
    <cellStyle name="Millares 18" xfId="119"/>
    <cellStyle name="Millares 19" xfId="120"/>
    <cellStyle name="Millares 2" xfId="121"/>
    <cellStyle name="Millares 2 2" xfId="122"/>
    <cellStyle name="Millares 2 3" xfId="123"/>
    <cellStyle name="Millares 2 4" xfId="124"/>
    <cellStyle name="Millares 2_Cap 3 Transacciones v27042009" xfId="125"/>
    <cellStyle name="Millares 20" xfId="126"/>
    <cellStyle name="Millares 21" xfId="127"/>
    <cellStyle name="Millares 22" xfId="128"/>
    <cellStyle name="Millares 23" xfId="129"/>
    <cellStyle name="Millares 24" xfId="130"/>
    <cellStyle name="Millares 25" xfId="131"/>
    <cellStyle name="Millares 26" xfId="132"/>
    <cellStyle name="Millares 27" xfId="133"/>
    <cellStyle name="Millares 28" xfId="134"/>
    <cellStyle name="Millares 29" xfId="135"/>
    <cellStyle name="Millares 3" xfId="136"/>
    <cellStyle name="Millares 3 2" xfId="137"/>
    <cellStyle name="Millares 30" xfId="138"/>
    <cellStyle name="Millares 31" xfId="139"/>
    <cellStyle name="Millares 32" xfId="140"/>
    <cellStyle name="Millares 33" xfId="141"/>
    <cellStyle name="Millares 34" xfId="142"/>
    <cellStyle name="Millares 35" xfId="143"/>
    <cellStyle name="Millares 36" xfId="144"/>
    <cellStyle name="Millares 37" xfId="145"/>
    <cellStyle name="Millares 4" xfId="146"/>
    <cellStyle name="Millares 5" xfId="147"/>
    <cellStyle name="Millares 5 2" xfId="148"/>
    <cellStyle name="Millares 6" xfId="149"/>
    <cellStyle name="Millares 7" xfId="150"/>
    <cellStyle name="Millares 7 2" xfId="151"/>
    <cellStyle name="Millares 8" xfId="152"/>
    <cellStyle name="Millares 9" xfId="153"/>
    <cellStyle name="Millares_6 SistemasAislados" xfId="2"/>
    <cellStyle name="Monetario" xfId="154"/>
    <cellStyle name="Neutral 2" xfId="155"/>
    <cellStyle name="Neutral 3" xfId="156"/>
    <cellStyle name="Normal" xfId="0" builtinId="0"/>
    <cellStyle name="Normal 10" xfId="157"/>
    <cellStyle name="Normal 2" xfId="158"/>
    <cellStyle name="Normal 2 2" xfId="3"/>
    <cellStyle name="Normal 2 2 2" xfId="159"/>
    <cellStyle name="Normal 2 3" xfId="160"/>
    <cellStyle name="Normal 2 4" xfId="161"/>
    <cellStyle name="Normal 3" xfId="162"/>
    <cellStyle name="Normal 3 2" xfId="163"/>
    <cellStyle name="Normal 3 3" xfId="164"/>
    <cellStyle name="Normal 3 4" xfId="165"/>
    <cellStyle name="Normal 3 5" xfId="166"/>
    <cellStyle name="Normal 4" xfId="167"/>
    <cellStyle name="Normal 4 2" xfId="168"/>
    <cellStyle name="Normal 5" xfId="169"/>
    <cellStyle name="Normal 5 2" xfId="170"/>
    <cellStyle name="Normal 5 3" xfId="171"/>
    <cellStyle name="Normal 5 4" xfId="172"/>
    <cellStyle name="Normal 6" xfId="173"/>
    <cellStyle name="Normal 7" xfId="174"/>
    <cellStyle name="Normal 8" xfId="4"/>
    <cellStyle name="Normal 8 2" xfId="175"/>
    <cellStyle name="Normal 8 3" xfId="176"/>
    <cellStyle name="Normal 8 4" xfId="177"/>
    <cellStyle name="Normal 9" xfId="178"/>
    <cellStyle name="Normal_6 SistemasAislados" xfId="1"/>
    <cellStyle name="Notas 2" xfId="179"/>
    <cellStyle name="Notas 3" xfId="180"/>
    <cellStyle name="p" xfId="181"/>
    <cellStyle name="Pame" xfId="182"/>
    <cellStyle name="Percent" xfId="183"/>
    <cellStyle name="Percent 2" xfId="184"/>
    <cellStyle name="Percent 3" xfId="185"/>
    <cellStyle name="Percent 4" xfId="186"/>
    <cellStyle name="Percent 5" xfId="187"/>
    <cellStyle name="Percent 6" xfId="188"/>
    <cellStyle name="Porcentaje 2" xfId="189"/>
    <cellStyle name="Porcentaje 3" xfId="190"/>
    <cellStyle name="Porcentaje 4" xfId="191"/>
    <cellStyle name="Porcentaje 5" xfId="192"/>
    <cellStyle name="Porcentaje 6" xfId="193"/>
    <cellStyle name="Porcentual 2" xfId="194"/>
    <cellStyle name="Porcentual 2 2" xfId="195"/>
    <cellStyle name="Porcentual 2 3" xfId="196"/>
    <cellStyle name="Porcentual 3" xfId="197"/>
    <cellStyle name="Porcentual 3 2" xfId="198"/>
    <cellStyle name="Porcentual 4" xfId="199"/>
    <cellStyle name="Porcentual 5" xfId="200"/>
    <cellStyle name="Salida 2" xfId="201"/>
    <cellStyle name="Salida 3" xfId="202"/>
    <cellStyle name="Standard_EVAL-np" xfId="203"/>
    <cellStyle name="Texto de advertencia 2" xfId="204"/>
    <cellStyle name="Texto de advertencia 3" xfId="205"/>
    <cellStyle name="Texto explicativo 2" xfId="206"/>
    <cellStyle name="Texto explicativo 3" xfId="207"/>
    <cellStyle name="Título 1 2" xfId="208"/>
    <cellStyle name="Título 1 3" xfId="209"/>
    <cellStyle name="Título 2 2" xfId="210"/>
    <cellStyle name="Título 2 3" xfId="211"/>
    <cellStyle name="Título 3 2" xfId="212"/>
    <cellStyle name="Título 3 3" xfId="213"/>
    <cellStyle name="Título 4" xfId="214"/>
    <cellStyle name="Título 5" xfId="215"/>
    <cellStyle name="Total 2" xfId="216"/>
    <cellStyle name="Total 3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2\CAPITULO%20V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ceres\arturo\cndc2006\Base\Anexos%20memoria%2020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bre%20memoria%20anual2011\Documents%20and%20Settings\pduran\Configuraci&#243;n%20local\Archivos%20temporales%20de%20Internet\Content.Outlook\YV5WJ4T3\Base%20cuadros%20Memoria%20201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Respaldo%20E\Disco%20E\Disco%20C\SMEC%20-%20CNDC%20Transacciones\DOCUMENTO%20TRANSACCIONES\2010\Noviembre\back\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My%20Documents\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OCUME~1\usuario\CONFIG~1\Temp\Rar$DI00.500\Cuadro%20por%20departamento_dentro%20y%20fuera%20del%20S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%202011\MEMORIA%202010\Final%20cuadros%20Memoria%2020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\detalle_Resultados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6"/>
      <sheetName val="CAP VI-1"/>
      <sheetName val="CAP VI-2"/>
      <sheetName val="CAP VI-3"/>
      <sheetName val="CAP VI-4"/>
      <sheetName val="CAP VI-5"/>
      <sheetName val="CAP VI-6"/>
      <sheetName val="CAP VI-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O9">
            <v>40.274517799999998</v>
          </cell>
        </row>
        <row r="12">
          <cell r="O12">
            <v>20.8594364</v>
          </cell>
        </row>
        <row r="13">
          <cell r="O13">
            <v>0.89468700000000001</v>
          </cell>
        </row>
        <row r="14">
          <cell r="O14">
            <v>2.796265</v>
          </cell>
        </row>
        <row r="16">
          <cell r="O16">
            <v>18.721677999999997</v>
          </cell>
        </row>
        <row r="17">
          <cell r="O17">
            <v>15.294321000000002</v>
          </cell>
        </row>
        <row r="18">
          <cell r="O18">
            <v>61.574700999999997</v>
          </cell>
        </row>
        <row r="21">
          <cell r="O21">
            <v>2.61721</v>
          </cell>
        </row>
        <row r="22">
          <cell r="O22">
            <v>19.324434390000004</v>
          </cell>
        </row>
        <row r="23">
          <cell r="O23">
            <v>41.821269999999998</v>
          </cell>
        </row>
        <row r="24">
          <cell r="O24">
            <v>14.650902524000001</v>
          </cell>
        </row>
        <row r="25">
          <cell r="O25">
            <v>18.346164000000002</v>
          </cell>
        </row>
        <row r="26">
          <cell r="O26">
            <v>37.352634000000002</v>
          </cell>
        </row>
        <row r="27">
          <cell r="O27">
            <v>21.984112</v>
          </cell>
        </row>
        <row r="29">
          <cell r="O29">
            <v>3.6593951144999988</v>
          </cell>
        </row>
        <row r="38">
          <cell r="O38">
            <v>29.380139853658534</v>
          </cell>
        </row>
        <row r="42">
          <cell r="O42">
            <v>193.82999799999999</v>
          </cell>
        </row>
        <row r="43">
          <cell r="O43">
            <v>6.276548</v>
          </cell>
        </row>
        <row r="46">
          <cell r="O46">
            <v>35.826870000000007</v>
          </cell>
        </row>
        <row r="48">
          <cell r="O48">
            <v>6.48</v>
          </cell>
        </row>
        <row r="49">
          <cell r="O49">
            <v>18.796242090000003</v>
          </cell>
        </row>
        <row r="51">
          <cell r="O51">
            <v>80.769909999999982</v>
          </cell>
        </row>
      </sheetData>
      <sheetData sheetId="6">
        <row r="6">
          <cell r="F6" t="str">
            <v>1996</v>
          </cell>
          <cell r="G6">
            <v>1997</v>
          </cell>
          <cell r="H6">
            <v>1998</v>
          </cell>
          <cell r="I6">
            <v>1999</v>
          </cell>
          <cell r="J6">
            <v>2000</v>
          </cell>
          <cell r="K6">
            <v>2001</v>
          </cell>
          <cell r="L6">
            <v>2002</v>
          </cell>
          <cell r="M6">
            <v>2003</v>
          </cell>
          <cell r="N6">
            <v>2004</v>
          </cell>
          <cell r="O6">
            <v>2005</v>
          </cell>
          <cell r="P6">
            <v>2006</v>
          </cell>
          <cell r="Q6">
            <v>2007</v>
          </cell>
          <cell r="R6">
            <v>2008</v>
          </cell>
          <cell r="S6">
            <v>2009</v>
          </cell>
          <cell r="T6">
            <v>2010</v>
          </cell>
          <cell r="U6">
            <v>2011</v>
          </cell>
          <cell r="V6">
            <v>2012</v>
          </cell>
        </row>
        <row r="11">
          <cell r="E11" t="str">
            <v>Hidroeléctrica</v>
          </cell>
          <cell r="F11">
            <v>24.316309999999998</v>
          </cell>
          <cell r="G11">
            <v>23.48706</v>
          </cell>
          <cell r="H11">
            <v>18.221851159999996</v>
          </cell>
          <cell r="I11">
            <v>25.692018000000004</v>
          </cell>
          <cell r="J11">
            <v>23.142679999999999</v>
          </cell>
          <cell r="K11">
            <v>22.415308149337768</v>
          </cell>
          <cell r="L11">
            <v>20.597510999999997</v>
          </cell>
          <cell r="M11">
            <v>17.694398</v>
          </cell>
          <cell r="N11">
            <v>19.204169999999998</v>
          </cell>
          <cell r="O11">
            <v>23.0321</v>
          </cell>
          <cell r="P11">
            <v>23.823174000000002</v>
          </cell>
          <cell r="Q11">
            <v>24.876935999999997</v>
          </cell>
          <cell r="R11">
            <v>28.684365499999998</v>
          </cell>
          <cell r="S11">
            <v>30.700997599999997</v>
          </cell>
          <cell r="T11">
            <v>21.805178399999992</v>
          </cell>
          <cell r="U11">
            <v>22.315310799999995</v>
          </cell>
          <cell r="V11">
            <v>29.339408400000007</v>
          </cell>
        </row>
        <row r="49">
          <cell r="F49">
            <v>400.907465</v>
          </cell>
          <cell r="G49">
            <v>409.63483229999997</v>
          </cell>
          <cell r="H49">
            <v>386.03060308178658</v>
          </cell>
          <cell r="I49">
            <v>406.57746648928799</v>
          </cell>
          <cell r="J49">
            <v>382.25441295332143</v>
          </cell>
          <cell r="K49">
            <v>432.04144237219765</v>
          </cell>
          <cell r="L49">
            <v>472.72613052750842</v>
          </cell>
          <cell r="M49">
            <v>531.57009327300011</v>
          </cell>
          <cell r="N49">
            <v>553.41984011000011</v>
          </cell>
          <cell r="O49">
            <v>695.36250000000018</v>
          </cell>
          <cell r="P49">
            <v>750.43342609001081</v>
          </cell>
          <cell r="Q49">
            <v>802.35531928462797</v>
          </cell>
          <cell r="R49">
            <v>830.7330829872576</v>
          </cell>
          <cell r="S49">
            <v>868.66886502886905</v>
          </cell>
          <cell r="T49">
            <v>850.22447816574504</v>
          </cell>
          <cell r="U49">
            <v>585.40721890798397</v>
          </cell>
          <cell r="V49">
            <v>691.58926297215851</v>
          </cell>
        </row>
        <row r="51">
          <cell r="E51" t="str">
            <v>Termoeléctrica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0"/>
      <sheetName val="TR"/>
      <sheetName val="GB"/>
      <sheetName val="GB_2005"/>
      <sheetName val="PROG_DESPACHADA"/>
      <sheetName val="DEMANDA"/>
      <sheetName val="IR"/>
      <sheetName val="PM"/>
      <sheetName val="PMT"/>
      <sheetName val="PMC"/>
      <sheetName val="PMCD"/>
      <sheetName val="IND"/>
      <sheetName val="DESEM"/>
      <sheetName val="falla pri"/>
      <sheetName val="FA"/>
      <sheetName val="PF (2)"/>
      <sheetName val="spot"/>
      <sheetName val="fondo"/>
      <sheetName val="PF"/>
      <sheetName val="Evolucion Fondo Estabilización"/>
      <sheetName val="cmg"/>
      <sheetName val="CMg (2)"/>
      <sheetName val="Hoja1"/>
      <sheetName val="CMg (3)"/>
      <sheetName val="PEn"/>
      <sheetName val="MON "/>
      <sheetName val="TOTAL FONDOS A DIC06"/>
      <sheetName val="evofondos"/>
      <sheetName val="GAS "/>
      <sheetName val="TI"/>
      <sheetName val="CAUDALES"/>
      <sheetName val="EM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 8"/>
      <sheetName val="Graf 9 - Graf10"/>
      <sheetName val="C9 - Graf 11"/>
      <sheetName val="Graf 12 - Graf 13"/>
      <sheetName val="C 10"/>
      <sheetName val="C 11"/>
      <sheetName val="C12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es Monetarios"/>
      <sheetName val="Hoja1"/>
      <sheetName val="CB"/>
      <sheetName val="Nombres distribuidoras"/>
      <sheetName val="MONTOS COMPENSADOS"/>
      <sheetName val="TOTAL Bs. "/>
      <sheetName val="TOTAL CONS "/>
      <sheetName val="Evolución Anual Importes"/>
      <sheetName val="Evolución Anual Beneficiados"/>
      <sheetName val="Actualiz POR DEPTO"/>
      <sheetName val="ACTUALIZ APORTES"/>
    </sheetNames>
    <sheetDataSet>
      <sheetData sheetId="0"/>
      <sheetData sheetId="1"/>
      <sheetData sheetId="2"/>
      <sheetData sheetId="3">
        <row r="2">
          <cell r="F2" t="str">
            <v>ELECTROPAZ</v>
          </cell>
          <cell r="G2" t="str">
            <v>ELECTROPAZ</v>
          </cell>
        </row>
        <row r="3">
          <cell r="F3" t="str">
            <v>EMPRELPAZ - El Alto</v>
          </cell>
          <cell r="G3" t="str">
            <v>EMPRELPAZ</v>
          </cell>
        </row>
        <row r="4">
          <cell r="F4" t="str">
            <v xml:space="preserve">ELFA - Patacamaya </v>
          </cell>
          <cell r="G4" t="str">
            <v>ELFA-Patacamaya</v>
          </cell>
        </row>
        <row r="5">
          <cell r="F5" t="str">
            <v xml:space="preserve">EDEL - Larecaja </v>
          </cell>
          <cell r="G5" t="str">
            <v>EDEL - Larecaja</v>
          </cell>
        </row>
        <row r="6">
          <cell r="F6" t="str">
            <v>COOPARACA - Araca</v>
          </cell>
          <cell r="G6" t="str">
            <v>COOPARACA-Araca</v>
          </cell>
        </row>
        <row r="7">
          <cell r="F7" t="str">
            <v>COBEE - Zongo y Miguillas</v>
          </cell>
          <cell r="G7" t="str">
            <v>COBEE-Zongo y Miguillas</v>
          </cell>
        </row>
        <row r="8">
          <cell r="F8" t="str">
            <v>SEYSA -Yungas</v>
          </cell>
          <cell r="G8" t="str">
            <v>SEYSA-Yungas</v>
          </cell>
        </row>
        <row r="9">
          <cell r="F9" t="str">
            <v>SESSA - San Buenaventura</v>
          </cell>
          <cell r="G9" t="str">
            <v>SESSA - San Buenaventura</v>
          </cell>
        </row>
        <row r="10">
          <cell r="F10" t="str">
            <v>TOTAL LA PAZ</v>
          </cell>
        </row>
        <row r="11">
          <cell r="F11" t="str">
            <v>ELFEC - Cochabamba</v>
          </cell>
          <cell r="G11" t="str">
            <v>ELFEC</v>
          </cell>
        </row>
        <row r="12">
          <cell r="F12" t="str">
            <v xml:space="preserve">ELEPSA - Punata </v>
          </cell>
          <cell r="G12" t="str">
            <v>ELEPSA-Punata</v>
          </cell>
        </row>
        <row r="13">
          <cell r="F13" t="str">
            <v>TOTAL COCHABAMBA</v>
          </cell>
        </row>
        <row r="14">
          <cell r="F14" t="str">
            <v xml:space="preserve">CRE - Integrada </v>
          </cell>
          <cell r="G14" t="str">
            <v>CRE-Integrada</v>
          </cell>
        </row>
        <row r="15">
          <cell r="F15" t="str">
            <v>CRE-Camiri</v>
          </cell>
          <cell r="G15" t="str">
            <v>CRE-Cordillera -Camiri</v>
          </cell>
        </row>
        <row r="16">
          <cell r="F16" t="str">
            <v>CRE-Valles Cruceños</v>
          </cell>
          <cell r="G16" t="str">
            <v>CRE-Valles Cruceños</v>
          </cell>
        </row>
        <row r="17">
          <cell r="F17" t="str">
            <v>CRE-German Busch</v>
          </cell>
          <cell r="G17" t="str">
            <v>CRE-German Busch</v>
          </cell>
        </row>
        <row r="18">
          <cell r="F18" t="str">
            <v>CRE-Roboré</v>
          </cell>
          <cell r="G18" t="str">
            <v>CRE-Roboré</v>
          </cell>
        </row>
        <row r="19">
          <cell r="F19" t="str">
            <v>CRE-Las Misiones</v>
          </cell>
          <cell r="G19" t="str">
            <v>CRE-Las Misiones</v>
          </cell>
        </row>
        <row r="20">
          <cell r="F20" t="str">
            <v>CRE-Charagua</v>
          </cell>
          <cell r="G20" t="str">
            <v>CRE-Charagua</v>
          </cell>
        </row>
        <row r="21">
          <cell r="F21" t="str">
            <v>CRE-San Ignacio</v>
          </cell>
          <cell r="G21" t="str">
            <v>CRE-San Ignacio</v>
          </cell>
        </row>
        <row r="22">
          <cell r="F22" t="str">
            <v>TOTAL SANTA CRUZ</v>
          </cell>
        </row>
        <row r="23">
          <cell r="F23" t="str">
            <v>CER - Riberalta</v>
          </cell>
          <cell r="G23" t="str">
            <v>CER - Riberalta</v>
          </cell>
        </row>
        <row r="24">
          <cell r="F24" t="str">
            <v>COSERELEC - Trinidad</v>
          </cell>
          <cell r="G24" t="str">
            <v>COSERELEC - Trinidad</v>
          </cell>
        </row>
        <row r="25">
          <cell r="F25" t="str">
            <v>COSEGUA - Guayaramerín</v>
          </cell>
          <cell r="G25" t="str">
            <v>COSEGUA-Guayaramerín</v>
          </cell>
        </row>
        <row r="26">
          <cell r="F26" t="str">
            <v>COSEM - San Borja Maniqui</v>
          </cell>
          <cell r="G26" t="str">
            <v>COSEM - San Borja-Maniqui</v>
          </cell>
        </row>
        <row r="27">
          <cell r="F27" t="str">
            <v>SANTA ROSA - Santa Rosa</v>
          </cell>
          <cell r="G27" t="str">
            <v>SANTA ROSA</v>
          </cell>
        </row>
        <row r="28">
          <cell r="F28" t="str">
            <v>YUCUMO - Yucumo</v>
          </cell>
          <cell r="G28" t="str">
            <v>YUCUMO</v>
          </cell>
        </row>
        <row r="29">
          <cell r="F29" t="str">
            <v xml:space="preserve">Cooperativa de Luz Eléctrica Rurrenabaque </v>
          </cell>
          <cell r="G29" t="str">
            <v>Rurrenabaque - Beni</v>
          </cell>
        </row>
        <row r="30">
          <cell r="F30" t="str">
            <v>Cooperativa de Servicios Públicos MAGDALENA</v>
          </cell>
          <cell r="G30" t="str">
            <v>MAGDALENA - Beni</v>
          </cell>
        </row>
        <row r="31">
          <cell r="F31" t="str">
            <v xml:space="preserve">COSEY - Santa Ana de Yacuma </v>
          </cell>
          <cell r="G31" t="str">
            <v>COSEY - Santa Ana de Yacuma - Beni</v>
          </cell>
        </row>
        <row r="32">
          <cell r="F32" t="str">
            <v>MOXOS ISIRERI</v>
          </cell>
          <cell r="G32" t="str">
            <v>MOXOS</v>
          </cell>
        </row>
        <row r="33">
          <cell r="F33" t="str">
            <v>Cooperativa de Servicios Eléctricos REYES</v>
          </cell>
          <cell r="G33" t="str">
            <v>REYES - Beni</v>
          </cell>
        </row>
        <row r="34">
          <cell r="F34" t="str">
            <v>TOTAL BENI</v>
          </cell>
        </row>
        <row r="35">
          <cell r="F35" t="str">
            <v>CESSA - Sucre</v>
          </cell>
          <cell r="G35" t="str">
            <v>CESSA</v>
          </cell>
        </row>
        <row r="36">
          <cell r="F36" t="str">
            <v>COSERMO - Monteagudo</v>
          </cell>
          <cell r="G36" t="str">
            <v>COSERMO-Monteagudo</v>
          </cell>
        </row>
        <row r="37">
          <cell r="F37" t="str">
            <v>COSERCA - Camargo</v>
          </cell>
          <cell r="G37" t="str">
            <v>COSERCA-Camargo</v>
          </cell>
        </row>
        <row r="38">
          <cell r="F38" t="str">
            <v>TOTAL CHUQUISACA</v>
          </cell>
        </row>
        <row r="39">
          <cell r="F39" t="str">
            <v>ELFEO - Oruro</v>
          </cell>
          <cell r="G39" t="str">
            <v>ELFEO</v>
          </cell>
        </row>
        <row r="40">
          <cell r="F40" t="str">
            <v>VINTO - Vinto</v>
          </cell>
          <cell r="G40" t="str">
            <v>Vinto-Oruro</v>
          </cell>
        </row>
        <row r="41">
          <cell r="F41" t="str">
            <v>15 DE NOVIEMBRE - Caracollo</v>
          </cell>
          <cell r="G41" t="str">
            <v>15 de Noviembre-Caracollo</v>
          </cell>
        </row>
        <row r="42">
          <cell r="F42" t="str">
            <v xml:space="preserve">COOPSEL - Eucaliptus </v>
          </cell>
          <cell r="G42" t="str">
            <v>COOPSEL-Eucaliptus</v>
          </cell>
        </row>
        <row r="43">
          <cell r="F43" t="str">
            <v>PARIA - Paria</v>
          </cell>
          <cell r="G43" t="str">
            <v>Paria - Oruro</v>
          </cell>
        </row>
        <row r="44">
          <cell r="F44" t="str">
            <v>Tte. Bullain - Sepulturas</v>
          </cell>
          <cell r="G44" t="str">
            <v>Tte. BULLAIN - Sepulturas - Oruro</v>
          </cell>
        </row>
        <row r="45">
          <cell r="F45" t="str">
            <v>ELFEDECH - Challapata</v>
          </cell>
          <cell r="G45" t="str">
            <v>ELFEDECH-Challapata</v>
          </cell>
        </row>
        <row r="46">
          <cell r="F46" t="str">
            <v>Pazña</v>
          </cell>
          <cell r="G46" t="str">
            <v>Pazña - Oruro</v>
          </cell>
        </row>
        <row r="47">
          <cell r="F47" t="str">
            <v>Quillacas Qaqachaca (EREQQ)</v>
          </cell>
          <cell r="G47" t="str">
            <v>Quillacas Qaqachaca - Oruro</v>
          </cell>
        </row>
        <row r="48">
          <cell r="F48" t="str">
            <v>EDEAM - Empresa Desarrollo de Ayllus y Markas</v>
          </cell>
          <cell r="G48" t="str">
            <v>EDEAM - Empresa para el Desarrollo de Ayllus y Markas</v>
          </cell>
        </row>
        <row r="49">
          <cell r="F49" t="str">
            <v>ERDEA - Empresa Rural Eduardo Avaroa</v>
          </cell>
          <cell r="G49" t="str">
            <v>ERDEA - Empresa Rural de Electricidad Eduardo Avaroa</v>
          </cell>
        </row>
        <row r="50">
          <cell r="F50" t="str">
            <v>EMDECA - Caracollo</v>
          </cell>
          <cell r="G50" t="str">
            <v>EMDECA - Caracollo</v>
          </cell>
        </row>
        <row r="51">
          <cell r="F51" t="str">
            <v>TOTAL ORURO</v>
          </cell>
        </row>
        <row r="52">
          <cell r="F52" t="str">
            <v xml:space="preserve">ENDE - Cobija </v>
          </cell>
          <cell r="G52" t="str">
            <v>ENDE - Cobija</v>
          </cell>
        </row>
        <row r="53">
          <cell r="F53" t="str">
            <v>TOTAL PANDO</v>
          </cell>
        </row>
        <row r="54">
          <cell r="F54" t="str">
            <v>SEPSA - Potosí</v>
          </cell>
          <cell r="G54" t="str">
            <v>SEPSA - Potosí</v>
          </cell>
        </row>
        <row r="55">
          <cell r="F55" t="str">
            <v xml:space="preserve">SEPSA - Villazón </v>
          </cell>
          <cell r="G55" t="str">
            <v>SEPSA-Villazón</v>
          </cell>
        </row>
        <row r="56">
          <cell r="F56" t="str">
            <v xml:space="preserve">COOPELECT - Tupiza </v>
          </cell>
          <cell r="G56" t="str">
            <v>COOPELECT-Tupiza</v>
          </cell>
        </row>
        <row r="57">
          <cell r="F57" t="str">
            <v>HAM Uncía</v>
          </cell>
          <cell r="G57" t="str">
            <v>HAM Uncía - Potosí</v>
          </cell>
        </row>
        <row r="58">
          <cell r="F58" t="str">
            <v>HAM Llallagua</v>
          </cell>
          <cell r="G58" t="str">
            <v>HAM - Llallagua - Potosí</v>
          </cell>
        </row>
        <row r="59">
          <cell r="F59" t="str">
            <v xml:space="preserve">COSEAL - Atocha </v>
          </cell>
          <cell r="G59" t="str">
            <v xml:space="preserve">COSEAL - Atocha </v>
          </cell>
        </row>
        <row r="60">
          <cell r="F60" t="str">
            <v>COSEU - Uyuni</v>
          </cell>
          <cell r="G60" t="str">
            <v>COSEU - Uyuni</v>
          </cell>
        </row>
        <row r="61">
          <cell r="F61" t="str">
            <v>TOTAL POTOSÍ</v>
          </cell>
        </row>
        <row r="62">
          <cell r="F62" t="str">
            <v>SETAR - Tarija</v>
          </cell>
          <cell r="G62" t="str">
            <v>SETAR-Central</v>
          </cell>
        </row>
        <row r="63">
          <cell r="F63" t="str">
            <v>SETAR - Bermejo</v>
          </cell>
          <cell r="G63" t="str">
            <v>SETAR-Bermejo</v>
          </cell>
        </row>
        <row r="64">
          <cell r="F64" t="str">
            <v>SETAR - Carapari</v>
          </cell>
          <cell r="G64" t="str">
            <v>SETAR-Carapari</v>
          </cell>
        </row>
        <row r="65">
          <cell r="F65" t="str">
            <v>SETAR - El Puente</v>
          </cell>
          <cell r="G65" t="str">
            <v>SETAR-El Puente</v>
          </cell>
        </row>
        <row r="66">
          <cell r="F66" t="str">
            <v>SETAR - Entre Ríos</v>
          </cell>
          <cell r="G66" t="str">
            <v>SETAR-Entre Rios</v>
          </cell>
        </row>
        <row r="67">
          <cell r="F67" t="str">
            <v>SETAR - Machareti</v>
          </cell>
          <cell r="G67" t="str">
            <v>SETAR-Machareti</v>
          </cell>
        </row>
        <row r="68">
          <cell r="F68" t="str">
            <v>SETAR - Villamontes</v>
          </cell>
          <cell r="G68" t="str">
            <v>SETAR-Villamontes</v>
          </cell>
        </row>
        <row r="69">
          <cell r="F69" t="str">
            <v>SETAR - Yacuiba</v>
          </cell>
          <cell r="G69" t="str">
            <v>SETAR-Yacuiba</v>
          </cell>
        </row>
        <row r="70">
          <cell r="F70" t="str">
            <v>SETAR - Iscayachi</v>
          </cell>
          <cell r="G70" t="str">
            <v>SETAR-Iscayachi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6-C7 "/>
      <sheetName val="C 8"/>
      <sheetName val="Graf 9 - Graf10"/>
      <sheetName val="C9 - Graf 11"/>
      <sheetName val="Graf 12 - Graf 13"/>
      <sheetName val="C 10"/>
      <sheetName val="C 11"/>
      <sheetName val="C12"/>
      <sheetName val="C13-C14-C15-16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"/>
      <sheetName val="GB"/>
      <sheetName val="IR"/>
      <sheetName val="EDEMA"/>
      <sheetName val="FCA"/>
      <sheetName val="DTE"/>
      <sheetName val="PM"/>
      <sheetName val="PMC"/>
      <sheetName val="CCARG"/>
      <sheetName val="PF"/>
      <sheetName val="IND"/>
      <sheetName val="PMT"/>
      <sheetName val="FA"/>
      <sheetName val="CMg"/>
      <sheetName val="PEn"/>
      <sheetName val="PPot"/>
      <sheetName val="MON"/>
      <sheetName val="GAS"/>
      <sheetName val="TI"/>
      <sheetName val="FAEs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A83"/>
  <sheetViews>
    <sheetView showGridLines="0" tabSelected="1" zoomScaleNormal="100" zoomScaleSheetLayoutView="100" workbookViewId="0">
      <selection activeCell="C1" sqref="C1:V1"/>
    </sheetView>
  </sheetViews>
  <sheetFormatPr baseColWidth="10" defaultColWidth="10.28515625" defaultRowHeight="11.25" x14ac:dyDescent="0.25"/>
  <cols>
    <col min="1" max="1" width="10.28515625" style="7" customWidth="1"/>
    <col min="2" max="2" width="0.85546875" style="4" customWidth="1"/>
    <col min="3" max="3" width="10.28515625" style="4" customWidth="1"/>
    <col min="4" max="4" width="4.28515625" style="4" customWidth="1"/>
    <col min="5" max="5" width="12.42578125" style="4" customWidth="1"/>
    <col min="6" max="17" width="5.7109375" style="4" customWidth="1"/>
    <col min="18" max="19" width="6.42578125" style="4" customWidth="1"/>
    <col min="20" max="22" width="6.28515625" style="4" customWidth="1"/>
    <col min="23" max="258" width="10.28515625" style="4"/>
    <col min="259" max="259" width="10.28515625" style="4" customWidth="1"/>
    <col min="260" max="260" width="0.85546875" style="4" customWidth="1"/>
    <col min="261" max="261" width="10.28515625" style="4" customWidth="1"/>
    <col min="262" max="262" width="4.28515625" style="4" customWidth="1"/>
    <col min="263" max="263" width="12.42578125" style="4" customWidth="1"/>
    <col min="264" max="275" width="5.7109375" style="4" customWidth="1"/>
    <col min="276" max="277" width="6.42578125" style="4" customWidth="1"/>
    <col min="278" max="278" width="6.28515625" style="4" customWidth="1"/>
    <col min="279" max="514" width="10.28515625" style="4"/>
    <col min="515" max="515" width="10.28515625" style="4" customWidth="1"/>
    <col min="516" max="516" width="0.85546875" style="4" customWidth="1"/>
    <col min="517" max="517" width="10.28515625" style="4" customWidth="1"/>
    <col min="518" max="518" width="4.28515625" style="4" customWidth="1"/>
    <col min="519" max="519" width="12.42578125" style="4" customWidth="1"/>
    <col min="520" max="531" width="5.7109375" style="4" customWidth="1"/>
    <col min="532" max="533" width="6.42578125" style="4" customWidth="1"/>
    <col min="534" max="534" width="6.28515625" style="4" customWidth="1"/>
    <col min="535" max="770" width="10.28515625" style="4"/>
    <col min="771" max="771" width="10.28515625" style="4" customWidth="1"/>
    <col min="772" max="772" width="0.85546875" style="4" customWidth="1"/>
    <col min="773" max="773" width="10.28515625" style="4" customWidth="1"/>
    <col min="774" max="774" width="4.28515625" style="4" customWidth="1"/>
    <col min="775" max="775" width="12.42578125" style="4" customWidth="1"/>
    <col min="776" max="787" width="5.7109375" style="4" customWidth="1"/>
    <col min="788" max="789" width="6.42578125" style="4" customWidth="1"/>
    <col min="790" max="790" width="6.28515625" style="4" customWidth="1"/>
    <col min="791" max="1026" width="10.28515625" style="4"/>
    <col min="1027" max="1027" width="10.28515625" style="4" customWidth="1"/>
    <col min="1028" max="1028" width="0.85546875" style="4" customWidth="1"/>
    <col min="1029" max="1029" width="10.28515625" style="4" customWidth="1"/>
    <col min="1030" max="1030" width="4.28515625" style="4" customWidth="1"/>
    <col min="1031" max="1031" width="12.42578125" style="4" customWidth="1"/>
    <col min="1032" max="1043" width="5.7109375" style="4" customWidth="1"/>
    <col min="1044" max="1045" width="6.42578125" style="4" customWidth="1"/>
    <col min="1046" max="1046" width="6.28515625" style="4" customWidth="1"/>
    <col min="1047" max="1282" width="10.28515625" style="4"/>
    <col min="1283" max="1283" width="10.28515625" style="4" customWidth="1"/>
    <col min="1284" max="1284" width="0.85546875" style="4" customWidth="1"/>
    <col min="1285" max="1285" width="10.28515625" style="4" customWidth="1"/>
    <col min="1286" max="1286" width="4.28515625" style="4" customWidth="1"/>
    <col min="1287" max="1287" width="12.42578125" style="4" customWidth="1"/>
    <col min="1288" max="1299" width="5.7109375" style="4" customWidth="1"/>
    <col min="1300" max="1301" width="6.42578125" style="4" customWidth="1"/>
    <col min="1302" max="1302" width="6.28515625" style="4" customWidth="1"/>
    <col min="1303" max="1538" width="10.28515625" style="4"/>
    <col min="1539" max="1539" width="10.28515625" style="4" customWidth="1"/>
    <col min="1540" max="1540" width="0.85546875" style="4" customWidth="1"/>
    <col min="1541" max="1541" width="10.28515625" style="4" customWidth="1"/>
    <col min="1542" max="1542" width="4.28515625" style="4" customWidth="1"/>
    <col min="1543" max="1543" width="12.42578125" style="4" customWidth="1"/>
    <col min="1544" max="1555" width="5.7109375" style="4" customWidth="1"/>
    <col min="1556" max="1557" width="6.42578125" style="4" customWidth="1"/>
    <col min="1558" max="1558" width="6.28515625" style="4" customWidth="1"/>
    <col min="1559" max="1794" width="10.28515625" style="4"/>
    <col min="1795" max="1795" width="10.28515625" style="4" customWidth="1"/>
    <col min="1796" max="1796" width="0.85546875" style="4" customWidth="1"/>
    <col min="1797" max="1797" width="10.28515625" style="4" customWidth="1"/>
    <col min="1798" max="1798" width="4.28515625" style="4" customWidth="1"/>
    <col min="1799" max="1799" width="12.42578125" style="4" customWidth="1"/>
    <col min="1800" max="1811" width="5.7109375" style="4" customWidth="1"/>
    <col min="1812" max="1813" width="6.42578125" style="4" customWidth="1"/>
    <col min="1814" max="1814" width="6.28515625" style="4" customWidth="1"/>
    <col min="1815" max="2050" width="10.28515625" style="4"/>
    <col min="2051" max="2051" width="10.28515625" style="4" customWidth="1"/>
    <col min="2052" max="2052" width="0.85546875" style="4" customWidth="1"/>
    <col min="2053" max="2053" width="10.28515625" style="4" customWidth="1"/>
    <col min="2054" max="2054" width="4.28515625" style="4" customWidth="1"/>
    <col min="2055" max="2055" width="12.42578125" style="4" customWidth="1"/>
    <col min="2056" max="2067" width="5.7109375" style="4" customWidth="1"/>
    <col min="2068" max="2069" width="6.42578125" style="4" customWidth="1"/>
    <col min="2070" max="2070" width="6.28515625" style="4" customWidth="1"/>
    <col min="2071" max="2306" width="10.28515625" style="4"/>
    <col min="2307" max="2307" width="10.28515625" style="4" customWidth="1"/>
    <col min="2308" max="2308" width="0.85546875" style="4" customWidth="1"/>
    <col min="2309" max="2309" width="10.28515625" style="4" customWidth="1"/>
    <col min="2310" max="2310" width="4.28515625" style="4" customWidth="1"/>
    <col min="2311" max="2311" width="12.42578125" style="4" customWidth="1"/>
    <col min="2312" max="2323" width="5.7109375" style="4" customWidth="1"/>
    <col min="2324" max="2325" width="6.42578125" style="4" customWidth="1"/>
    <col min="2326" max="2326" width="6.28515625" style="4" customWidth="1"/>
    <col min="2327" max="2562" width="10.28515625" style="4"/>
    <col min="2563" max="2563" width="10.28515625" style="4" customWidth="1"/>
    <col min="2564" max="2564" width="0.85546875" style="4" customWidth="1"/>
    <col min="2565" max="2565" width="10.28515625" style="4" customWidth="1"/>
    <col min="2566" max="2566" width="4.28515625" style="4" customWidth="1"/>
    <col min="2567" max="2567" width="12.42578125" style="4" customWidth="1"/>
    <col min="2568" max="2579" width="5.7109375" style="4" customWidth="1"/>
    <col min="2580" max="2581" width="6.42578125" style="4" customWidth="1"/>
    <col min="2582" max="2582" width="6.28515625" style="4" customWidth="1"/>
    <col min="2583" max="2818" width="10.28515625" style="4"/>
    <col min="2819" max="2819" width="10.28515625" style="4" customWidth="1"/>
    <col min="2820" max="2820" width="0.85546875" style="4" customWidth="1"/>
    <col min="2821" max="2821" width="10.28515625" style="4" customWidth="1"/>
    <col min="2822" max="2822" width="4.28515625" style="4" customWidth="1"/>
    <col min="2823" max="2823" width="12.42578125" style="4" customWidth="1"/>
    <col min="2824" max="2835" width="5.7109375" style="4" customWidth="1"/>
    <col min="2836" max="2837" width="6.42578125" style="4" customWidth="1"/>
    <col min="2838" max="2838" width="6.28515625" style="4" customWidth="1"/>
    <col min="2839" max="3074" width="10.28515625" style="4"/>
    <col min="3075" max="3075" width="10.28515625" style="4" customWidth="1"/>
    <col min="3076" max="3076" width="0.85546875" style="4" customWidth="1"/>
    <col min="3077" max="3077" width="10.28515625" style="4" customWidth="1"/>
    <col min="3078" max="3078" width="4.28515625" style="4" customWidth="1"/>
    <col min="3079" max="3079" width="12.42578125" style="4" customWidth="1"/>
    <col min="3080" max="3091" width="5.7109375" style="4" customWidth="1"/>
    <col min="3092" max="3093" width="6.42578125" style="4" customWidth="1"/>
    <col min="3094" max="3094" width="6.28515625" style="4" customWidth="1"/>
    <col min="3095" max="3330" width="10.28515625" style="4"/>
    <col min="3331" max="3331" width="10.28515625" style="4" customWidth="1"/>
    <col min="3332" max="3332" width="0.85546875" style="4" customWidth="1"/>
    <col min="3333" max="3333" width="10.28515625" style="4" customWidth="1"/>
    <col min="3334" max="3334" width="4.28515625" style="4" customWidth="1"/>
    <col min="3335" max="3335" width="12.42578125" style="4" customWidth="1"/>
    <col min="3336" max="3347" width="5.7109375" style="4" customWidth="1"/>
    <col min="3348" max="3349" width="6.42578125" style="4" customWidth="1"/>
    <col min="3350" max="3350" width="6.28515625" style="4" customWidth="1"/>
    <col min="3351" max="3586" width="10.28515625" style="4"/>
    <col min="3587" max="3587" width="10.28515625" style="4" customWidth="1"/>
    <col min="3588" max="3588" width="0.85546875" style="4" customWidth="1"/>
    <col min="3589" max="3589" width="10.28515625" style="4" customWidth="1"/>
    <col min="3590" max="3590" width="4.28515625" style="4" customWidth="1"/>
    <col min="3591" max="3591" width="12.42578125" style="4" customWidth="1"/>
    <col min="3592" max="3603" width="5.7109375" style="4" customWidth="1"/>
    <col min="3604" max="3605" width="6.42578125" style="4" customWidth="1"/>
    <col min="3606" max="3606" width="6.28515625" style="4" customWidth="1"/>
    <col min="3607" max="3842" width="10.28515625" style="4"/>
    <col min="3843" max="3843" width="10.28515625" style="4" customWidth="1"/>
    <col min="3844" max="3844" width="0.85546875" style="4" customWidth="1"/>
    <col min="3845" max="3845" width="10.28515625" style="4" customWidth="1"/>
    <col min="3846" max="3846" width="4.28515625" style="4" customWidth="1"/>
    <col min="3847" max="3847" width="12.42578125" style="4" customWidth="1"/>
    <col min="3848" max="3859" width="5.7109375" style="4" customWidth="1"/>
    <col min="3860" max="3861" width="6.42578125" style="4" customWidth="1"/>
    <col min="3862" max="3862" width="6.28515625" style="4" customWidth="1"/>
    <col min="3863" max="4098" width="10.28515625" style="4"/>
    <col min="4099" max="4099" width="10.28515625" style="4" customWidth="1"/>
    <col min="4100" max="4100" width="0.85546875" style="4" customWidth="1"/>
    <col min="4101" max="4101" width="10.28515625" style="4" customWidth="1"/>
    <col min="4102" max="4102" width="4.28515625" style="4" customWidth="1"/>
    <col min="4103" max="4103" width="12.42578125" style="4" customWidth="1"/>
    <col min="4104" max="4115" width="5.7109375" style="4" customWidth="1"/>
    <col min="4116" max="4117" width="6.42578125" style="4" customWidth="1"/>
    <col min="4118" max="4118" width="6.28515625" style="4" customWidth="1"/>
    <col min="4119" max="4354" width="10.28515625" style="4"/>
    <col min="4355" max="4355" width="10.28515625" style="4" customWidth="1"/>
    <col min="4356" max="4356" width="0.85546875" style="4" customWidth="1"/>
    <col min="4357" max="4357" width="10.28515625" style="4" customWidth="1"/>
    <col min="4358" max="4358" width="4.28515625" style="4" customWidth="1"/>
    <col min="4359" max="4359" width="12.42578125" style="4" customWidth="1"/>
    <col min="4360" max="4371" width="5.7109375" style="4" customWidth="1"/>
    <col min="4372" max="4373" width="6.42578125" style="4" customWidth="1"/>
    <col min="4374" max="4374" width="6.28515625" style="4" customWidth="1"/>
    <col min="4375" max="4610" width="10.28515625" style="4"/>
    <col min="4611" max="4611" width="10.28515625" style="4" customWidth="1"/>
    <col min="4612" max="4612" width="0.85546875" style="4" customWidth="1"/>
    <col min="4613" max="4613" width="10.28515625" style="4" customWidth="1"/>
    <col min="4614" max="4614" width="4.28515625" style="4" customWidth="1"/>
    <col min="4615" max="4615" width="12.42578125" style="4" customWidth="1"/>
    <col min="4616" max="4627" width="5.7109375" style="4" customWidth="1"/>
    <col min="4628" max="4629" width="6.42578125" style="4" customWidth="1"/>
    <col min="4630" max="4630" width="6.28515625" style="4" customWidth="1"/>
    <col min="4631" max="4866" width="10.28515625" style="4"/>
    <col min="4867" max="4867" width="10.28515625" style="4" customWidth="1"/>
    <col min="4868" max="4868" width="0.85546875" style="4" customWidth="1"/>
    <col min="4869" max="4869" width="10.28515625" style="4" customWidth="1"/>
    <col min="4870" max="4870" width="4.28515625" style="4" customWidth="1"/>
    <col min="4871" max="4871" width="12.42578125" style="4" customWidth="1"/>
    <col min="4872" max="4883" width="5.7109375" style="4" customWidth="1"/>
    <col min="4884" max="4885" width="6.42578125" style="4" customWidth="1"/>
    <col min="4886" max="4886" width="6.28515625" style="4" customWidth="1"/>
    <col min="4887" max="5122" width="10.28515625" style="4"/>
    <col min="5123" max="5123" width="10.28515625" style="4" customWidth="1"/>
    <col min="5124" max="5124" width="0.85546875" style="4" customWidth="1"/>
    <col min="5125" max="5125" width="10.28515625" style="4" customWidth="1"/>
    <col min="5126" max="5126" width="4.28515625" style="4" customWidth="1"/>
    <col min="5127" max="5127" width="12.42578125" style="4" customWidth="1"/>
    <col min="5128" max="5139" width="5.7109375" style="4" customWidth="1"/>
    <col min="5140" max="5141" width="6.42578125" style="4" customWidth="1"/>
    <col min="5142" max="5142" width="6.28515625" style="4" customWidth="1"/>
    <col min="5143" max="5378" width="10.28515625" style="4"/>
    <col min="5379" max="5379" width="10.28515625" style="4" customWidth="1"/>
    <col min="5380" max="5380" width="0.85546875" style="4" customWidth="1"/>
    <col min="5381" max="5381" width="10.28515625" style="4" customWidth="1"/>
    <col min="5382" max="5382" width="4.28515625" style="4" customWidth="1"/>
    <col min="5383" max="5383" width="12.42578125" style="4" customWidth="1"/>
    <col min="5384" max="5395" width="5.7109375" style="4" customWidth="1"/>
    <col min="5396" max="5397" width="6.42578125" style="4" customWidth="1"/>
    <col min="5398" max="5398" width="6.28515625" style="4" customWidth="1"/>
    <col min="5399" max="5634" width="10.28515625" style="4"/>
    <col min="5635" max="5635" width="10.28515625" style="4" customWidth="1"/>
    <col min="5636" max="5636" width="0.85546875" style="4" customWidth="1"/>
    <col min="5637" max="5637" width="10.28515625" style="4" customWidth="1"/>
    <col min="5638" max="5638" width="4.28515625" style="4" customWidth="1"/>
    <col min="5639" max="5639" width="12.42578125" style="4" customWidth="1"/>
    <col min="5640" max="5651" width="5.7109375" style="4" customWidth="1"/>
    <col min="5652" max="5653" width="6.42578125" style="4" customWidth="1"/>
    <col min="5654" max="5654" width="6.28515625" style="4" customWidth="1"/>
    <col min="5655" max="5890" width="10.28515625" style="4"/>
    <col min="5891" max="5891" width="10.28515625" style="4" customWidth="1"/>
    <col min="5892" max="5892" width="0.85546875" style="4" customWidth="1"/>
    <col min="5893" max="5893" width="10.28515625" style="4" customWidth="1"/>
    <col min="5894" max="5894" width="4.28515625" style="4" customWidth="1"/>
    <col min="5895" max="5895" width="12.42578125" style="4" customWidth="1"/>
    <col min="5896" max="5907" width="5.7109375" style="4" customWidth="1"/>
    <col min="5908" max="5909" width="6.42578125" style="4" customWidth="1"/>
    <col min="5910" max="5910" width="6.28515625" style="4" customWidth="1"/>
    <col min="5911" max="6146" width="10.28515625" style="4"/>
    <col min="6147" max="6147" width="10.28515625" style="4" customWidth="1"/>
    <col min="6148" max="6148" width="0.85546875" style="4" customWidth="1"/>
    <col min="6149" max="6149" width="10.28515625" style="4" customWidth="1"/>
    <col min="6150" max="6150" width="4.28515625" style="4" customWidth="1"/>
    <col min="6151" max="6151" width="12.42578125" style="4" customWidth="1"/>
    <col min="6152" max="6163" width="5.7109375" style="4" customWidth="1"/>
    <col min="6164" max="6165" width="6.42578125" style="4" customWidth="1"/>
    <col min="6166" max="6166" width="6.28515625" style="4" customWidth="1"/>
    <col min="6167" max="6402" width="10.28515625" style="4"/>
    <col min="6403" max="6403" width="10.28515625" style="4" customWidth="1"/>
    <col min="6404" max="6404" width="0.85546875" style="4" customWidth="1"/>
    <col min="6405" max="6405" width="10.28515625" style="4" customWidth="1"/>
    <col min="6406" max="6406" width="4.28515625" style="4" customWidth="1"/>
    <col min="6407" max="6407" width="12.42578125" style="4" customWidth="1"/>
    <col min="6408" max="6419" width="5.7109375" style="4" customWidth="1"/>
    <col min="6420" max="6421" width="6.42578125" style="4" customWidth="1"/>
    <col min="6422" max="6422" width="6.28515625" style="4" customWidth="1"/>
    <col min="6423" max="6658" width="10.28515625" style="4"/>
    <col min="6659" max="6659" width="10.28515625" style="4" customWidth="1"/>
    <col min="6660" max="6660" width="0.85546875" style="4" customWidth="1"/>
    <col min="6661" max="6661" width="10.28515625" style="4" customWidth="1"/>
    <col min="6662" max="6662" width="4.28515625" style="4" customWidth="1"/>
    <col min="6663" max="6663" width="12.42578125" style="4" customWidth="1"/>
    <col min="6664" max="6675" width="5.7109375" style="4" customWidth="1"/>
    <col min="6676" max="6677" width="6.42578125" style="4" customWidth="1"/>
    <col min="6678" max="6678" width="6.28515625" style="4" customWidth="1"/>
    <col min="6679" max="6914" width="10.28515625" style="4"/>
    <col min="6915" max="6915" width="10.28515625" style="4" customWidth="1"/>
    <col min="6916" max="6916" width="0.85546875" style="4" customWidth="1"/>
    <col min="6917" max="6917" width="10.28515625" style="4" customWidth="1"/>
    <col min="6918" max="6918" width="4.28515625" style="4" customWidth="1"/>
    <col min="6919" max="6919" width="12.42578125" style="4" customWidth="1"/>
    <col min="6920" max="6931" width="5.7109375" style="4" customWidth="1"/>
    <col min="6932" max="6933" width="6.42578125" style="4" customWidth="1"/>
    <col min="6934" max="6934" width="6.28515625" style="4" customWidth="1"/>
    <col min="6935" max="7170" width="10.28515625" style="4"/>
    <col min="7171" max="7171" width="10.28515625" style="4" customWidth="1"/>
    <col min="7172" max="7172" width="0.85546875" style="4" customWidth="1"/>
    <col min="7173" max="7173" width="10.28515625" style="4" customWidth="1"/>
    <col min="7174" max="7174" width="4.28515625" style="4" customWidth="1"/>
    <col min="7175" max="7175" width="12.42578125" style="4" customWidth="1"/>
    <col min="7176" max="7187" width="5.7109375" style="4" customWidth="1"/>
    <col min="7188" max="7189" width="6.42578125" style="4" customWidth="1"/>
    <col min="7190" max="7190" width="6.28515625" style="4" customWidth="1"/>
    <col min="7191" max="7426" width="10.28515625" style="4"/>
    <col min="7427" max="7427" width="10.28515625" style="4" customWidth="1"/>
    <col min="7428" max="7428" width="0.85546875" style="4" customWidth="1"/>
    <col min="7429" max="7429" width="10.28515625" style="4" customWidth="1"/>
    <col min="7430" max="7430" width="4.28515625" style="4" customWidth="1"/>
    <col min="7431" max="7431" width="12.42578125" style="4" customWidth="1"/>
    <col min="7432" max="7443" width="5.7109375" style="4" customWidth="1"/>
    <col min="7444" max="7445" width="6.42578125" style="4" customWidth="1"/>
    <col min="7446" max="7446" width="6.28515625" style="4" customWidth="1"/>
    <col min="7447" max="7682" width="10.28515625" style="4"/>
    <col min="7683" max="7683" width="10.28515625" style="4" customWidth="1"/>
    <col min="7684" max="7684" width="0.85546875" style="4" customWidth="1"/>
    <col min="7685" max="7685" width="10.28515625" style="4" customWidth="1"/>
    <col min="7686" max="7686" width="4.28515625" style="4" customWidth="1"/>
    <col min="7687" max="7687" width="12.42578125" style="4" customWidth="1"/>
    <col min="7688" max="7699" width="5.7109375" style="4" customWidth="1"/>
    <col min="7700" max="7701" width="6.42578125" style="4" customWidth="1"/>
    <col min="7702" max="7702" width="6.28515625" style="4" customWidth="1"/>
    <col min="7703" max="7938" width="10.28515625" style="4"/>
    <col min="7939" max="7939" width="10.28515625" style="4" customWidth="1"/>
    <col min="7940" max="7940" width="0.85546875" style="4" customWidth="1"/>
    <col min="7941" max="7941" width="10.28515625" style="4" customWidth="1"/>
    <col min="7942" max="7942" width="4.28515625" style="4" customWidth="1"/>
    <col min="7943" max="7943" width="12.42578125" style="4" customWidth="1"/>
    <col min="7944" max="7955" width="5.7109375" style="4" customWidth="1"/>
    <col min="7956" max="7957" width="6.42578125" style="4" customWidth="1"/>
    <col min="7958" max="7958" width="6.28515625" style="4" customWidth="1"/>
    <col min="7959" max="8194" width="10.28515625" style="4"/>
    <col min="8195" max="8195" width="10.28515625" style="4" customWidth="1"/>
    <col min="8196" max="8196" width="0.85546875" style="4" customWidth="1"/>
    <col min="8197" max="8197" width="10.28515625" style="4" customWidth="1"/>
    <col min="8198" max="8198" width="4.28515625" style="4" customWidth="1"/>
    <col min="8199" max="8199" width="12.42578125" style="4" customWidth="1"/>
    <col min="8200" max="8211" width="5.7109375" style="4" customWidth="1"/>
    <col min="8212" max="8213" width="6.42578125" style="4" customWidth="1"/>
    <col min="8214" max="8214" width="6.28515625" style="4" customWidth="1"/>
    <col min="8215" max="8450" width="10.28515625" style="4"/>
    <col min="8451" max="8451" width="10.28515625" style="4" customWidth="1"/>
    <col min="8452" max="8452" width="0.85546875" style="4" customWidth="1"/>
    <col min="8453" max="8453" width="10.28515625" style="4" customWidth="1"/>
    <col min="8454" max="8454" width="4.28515625" style="4" customWidth="1"/>
    <col min="8455" max="8455" width="12.42578125" style="4" customWidth="1"/>
    <col min="8456" max="8467" width="5.7109375" style="4" customWidth="1"/>
    <col min="8468" max="8469" width="6.42578125" style="4" customWidth="1"/>
    <col min="8470" max="8470" width="6.28515625" style="4" customWidth="1"/>
    <col min="8471" max="8706" width="10.28515625" style="4"/>
    <col min="8707" max="8707" width="10.28515625" style="4" customWidth="1"/>
    <col min="8708" max="8708" width="0.85546875" style="4" customWidth="1"/>
    <col min="8709" max="8709" width="10.28515625" style="4" customWidth="1"/>
    <col min="8710" max="8710" width="4.28515625" style="4" customWidth="1"/>
    <col min="8711" max="8711" width="12.42578125" style="4" customWidth="1"/>
    <col min="8712" max="8723" width="5.7109375" style="4" customWidth="1"/>
    <col min="8724" max="8725" width="6.42578125" style="4" customWidth="1"/>
    <col min="8726" max="8726" width="6.28515625" style="4" customWidth="1"/>
    <col min="8727" max="8962" width="10.28515625" style="4"/>
    <col min="8963" max="8963" width="10.28515625" style="4" customWidth="1"/>
    <col min="8964" max="8964" width="0.85546875" style="4" customWidth="1"/>
    <col min="8965" max="8965" width="10.28515625" style="4" customWidth="1"/>
    <col min="8966" max="8966" width="4.28515625" style="4" customWidth="1"/>
    <col min="8967" max="8967" width="12.42578125" style="4" customWidth="1"/>
    <col min="8968" max="8979" width="5.7109375" style="4" customWidth="1"/>
    <col min="8980" max="8981" width="6.42578125" style="4" customWidth="1"/>
    <col min="8982" max="8982" width="6.28515625" style="4" customWidth="1"/>
    <col min="8983" max="9218" width="10.28515625" style="4"/>
    <col min="9219" max="9219" width="10.28515625" style="4" customWidth="1"/>
    <col min="9220" max="9220" width="0.85546875" style="4" customWidth="1"/>
    <col min="9221" max="9221" width="10.28515625" style="4" customWidth="1"/>
    <col min="9222" max="9222" width="4.28515625" style="4" customWidth="1"/>
    <col min="9223" max="9223" width="12.42578125" style="4" customWidth="1"/>
    <col min="9224" max="9235" width="5.7109375" style="4" customWidth="1"/>
    <col min="9236" max="9237" width="6.42578125" style="4" customWidth="1"/>
    <col min="9238" max="9238" width="6.28515625" style="4" customWidth="1"/>
    <col min="9239" max="9474" width="10.28515625" style="4"/>
    <col min="9475" max="9475" width="10.28515625" style="4" customWidth="1"/>
    <col min="9476" max="9476" width="0.85546875" style="4" customWidth="1"/>
    <col min="9477" max="9477" width="10.28515625" style="4" customWidth="1"/>
    <col min="9478" max="9478" width="4.28515625" style="4" customWidth="1"/>
    <col min="9479" max="9479" width="12.42578125" style="4" customWidth="1"/>
    <col min="9480" max="9491" width="5.7109375" style="4" customWidth="1"/>
    <col min="9492" max="9493" width="6.42578125" style="4" customWidth="1"/>
    <col min="9494" max="9494" width="6.28515625" style="4" customWidth="1"/>
    <col min="9495" max="9730" width="10.28515625" style="4"/>
    <col min="9731" max="9731" width="10.28515625" style="4" customWidth="1"/>
    <col min="9732" max="9732" width="0.85546875" style="4" customWidth="1"/>
    <col min="9733" max="9733" width="10.28515625" style="4" customWidth="1"/>
    <col min="9734" max="9734" width="4.28515625" style="4" customWidth="1"/>
    <col min="9735" max="9735" width="12.42578125" style="4" customWidth="1"/>
    <col min="9736" max="9747" width="5.7109375" style="4" customWidth="1"/>
    <col min="9748" max="9749" width="6.42578125" style="4" customWidth="1"/>
    <col min="9750" max="9750" width="6.28515625" style="4" customWidth="1"/>
    <col min="9751" max="9986" width="10.28515625" style="4"/>
    <col min="9987" max="9987" width="10.28515625" style="4" customWidth="1"/>
    <col min="9988" max="9988" width="0.85546875" style="4" customWidth="1"/>
    <col min="9989" max="9989" width="10.28515625" style="4" customWidth="1"/>
    <col min="9990" max="9990" width="4.28515625" style="4" customWidth="1"/>
    <col min="9991" max="9991" width="12.42578125" style="4" customWidth="1"/>
    <col min="9992" max="10003" width="5.7109375" style="4" customWidth="1"/>
    <col min="10004" max="10005" width="6.42578125" style="4" customWidth="1"/>
    <col min="10006" max="10006" width="6.28515625" style="4" customWidth="1"/>
    <col min="10007" max="10242" width="10.28515625" style="4"/>
    <col min="10243" max="10243" width="10.28515625" style="4" customWidth="1"/>
    <col min="10244" max="10244" width="0.85546875" style="4" customWidth="1"/>
    <col min="10245" max="10245" width="10.28515625" style="4" customWidth="1"/>
    <col min="10246" max="10246" width="4.28515625" style="4" customWidth="1"/>
    <col min="10247" max="10247" width="12.42578125" style="4" customWidth="1"/>
    <col min="10248" max="10259" width="5.7109375" style="4" customWidth="1"/>
    <col min="10260" max="10261" width="6.42578125" style="4" customWidth="1"/>
    <col min="10262" max="10262" width="6.28515625" style="4" customWidth="1"/>
    <col min="10263" max="10498" width="10.28515625" style="4"/>
    <col min="10499" max="10499" width="10.28515625" style="4" customWidth="1"/>
    <col min="10500" max="10500" width="0.85546875" style="4" customWidth="1"/>
    <col min="10501" max="10501" width="10.28515625" style="4" customWidth="1"/>
    <col min="10502" max="10502" width="4.28515625" style="4" customWidth="1"/>
    <col min="10503" max="10503" width="12.42578125" style="4" customWidth="1"/>
    <col min="10504" max="10515" width="5.7109375" style="4" customWidth="1"/>
    <col min="10516" max="10517" width="6.42578125" style="4" customWidth="1"/>
    <col min="10518" max="10518" width="6.28515625" style="4" customWidth="1"/>
    <col min="10519" max="10754" width="10.28515625" style="4"/>
    <col min="10755" max="10755" width="10.28515625" style="4" customWidth="1"/>
    <col min="10756" max="10756" width="0.85546875" style="4" customWidth="1"/>
    <col min="10757" max="10757" width="10.28515625" style="4" customWidth="1"/>
    <col min="10758" max="10758" width="4.28515625" style="4" customWidth="1"/>
    <col min="10759" max="10759" width="12.42578125" style="4" customWidth="1"/>
    <col min="10760" max="10771" width="5.7109375" style="4" customWidth="1"/>
    <col min="10772" max="10773" width="6.42578125" style="4" customWidth="1"/>
    <col min="10774" max="10774" width="6.28515625" style="4" customWidth="1"/>
    <col min="10775" max="11010" width="10.28515625" style="4"/>
    <col min="11011" max="11011" width="10.28515625" style="4" customWidth="1"/>
    <col min="11012" max="11012" width="0.85546875" style="4" customWidth="1"/>
    <col min="11013" max="11013" width="10.28515625" style="4" customWidth="1"/>
    <col min="11014" max="11014" width="4.28515625" style="4" customWidth="1"/>
    <col min="11015" max="11015" width="12.42578125" style="4" customWidth="1"/>
    <col min="11016" max="11027" width="5.7109375" style="4" customWidth="1"/>
    <col min="11028" max="11029" width="6.42578125" style="4" customWidth="1"/>
    <col min="11030" max="11030" width="6.28515625" style="4" customWidth="1"/>
    <col min="11031" max="11266" width="10.28515625" style="4"/>
    <col min="11267" max="11267" width="10.28515625" style="4" customWidth="1"/>
    <col min="11268" max="11268" width="0.85546875" style="4" customWidth="1"/>
    <col min="11269" max="11269" width="10.28515625" style="4" customWidth="1"/>
    <col min="11270" max="11270" width="4.28515625" style="4" customWidth="1"/>
    <col min="11271" max="11271" width="12.42578125" style="4" customWidth="1"/>
    <col min="11272" max="11283" width="5.7109375" style="4" customWidth="1"/>
    <col min="11284" max="11285" width="6.42578125" style="4" customWidth="1"/>
    <col min="11286" max="11286" width="6.28515625" style="4" customWidth="1"/>
    <col min="11287" max="11522" width="10.28515625" style="4"/>
    <col min="11523" max="11523" width="10.28515625" style="4" customWidth="1"/>
    <col min="11524" max="11524" width="0.85546875" style="4" customWidth="1"/>
    <col min="11525" max="11525" width="10.28515625" style="4" customWidth="1"/>
    <col min="11526" max="11526" width="4.28515625" style="4" customWidth="1"/>
    <col min="11527" max="11527" width="12.42578125" style="4" customWidth="1"/>
    <col min="11528" max="11539" width="5.7109375" style="4" customWidth="1"/>
    <col min="11540" max="11541" width="6.42578125" style="4" customWidth="1"/>
    <col min="11542" max="11542" width="6.28515625" style="4" customWidth="1"/>
    <col min="11543" max="11778" width="10.28515625" style="4"/>
    <col min="11779" max="11779" width="10.28515625" style="4" customWidth="1"/>
    <col min="11780" max="11780" width="0.85546875" style="4" customWidth="1"/>
    <col min="11781" max="11781" width="10.28515625" style="4" customWidth="1"/>
    <col min="11782" max="11782" width="4.28515625" style="4" customWidth="1"/>
    <col min="11783" max="11783" width="12.42578125" style="4" customWidth="1"/>
    <col min="11784" max="11795" width="5.7109375" style="4" customWidth="1"/>
    <col min="11796" max="11797" width="6.42578125" style="4" customWidth="1"/>
    <col min="11798" max="11798" width="6.28515625" style="4" customWidth="1"/>
    <col min="11799" max="12034" width="10.28515625" style="4"/>
    <col min="12035" max="12035" width="10.28515625" style="4" customWidth="1"/>
    <col min="12036" max="12036" width="0.85546875" style="4" customWidth="1"/>
    <col min="12037" max="12037" width="10.28515625" style="4" customWidth="1"/>
    <col min="12038" max="12038" width="4.28515625" style="4" customWidth="1"/>
    <col min="12039" max="12039" width="12.42578125" style="4" customWidth="1"/>
    <col min="12040" max="12051" width="5.7109375" style="4" customWidth="1"/>
    <col min="12052" max="12053" width="6.42578125" style="4" customWidth="1"/>
    <col min="12054" max="12054" width="6.28515625" style="4" customWidth="1"/>
    <col min="12055" max="12290" width="10.28515625" style="4"/>
    <col min="12291" max="12291" width="10.28515625" style="4" customWidth="1"/>
    <col min="12292" max="12292" width="0.85546875" style="4" customWidth="1"/>
    <col min="12293" max="12293" width="10.28515625" style="4" customWidth="1"/>
    <col min="12294" max="12294" width="4.28515625" style="4" customWidth="1"/>
    <col min="12295" max="12295" width="12.42578125" style="4" customWidth="1"/>
    <col min="12296" max="12307" width="5.7109375" style="4" customWidth="1"/>
    <col min="12308" max="12309" width="6.42578125" style="4" customWidth="1"/>
    <col min="12310" max="12310" width="6.28515625" style="4" customWidth="1"/>
    <col min="12311" max="12546" width="10.28515625" style="4"/>
    <col min="12547" max="12547" width="10.28515625" style="4" customWidth="1"/>
    <col min="12548" max="12548" width="0.85546875" style="4" customWidth="1"/>
    <col min="12549" max="12549" width="10.28515625" style="4" customWidth="1"/>
    <col min="12550" max="12550" width="4.28515625" style="4" customWidth="1"/>
    <col min="12551" max="12551" width="12.42578125" style="4" customWidth="1"/>
    <col min="12552" max="12563" width="5.7109375" style="4" customWidth="1"/>
    <col min="12564" max="12565" width="6.42578125" style="4" customWidth="1"/>
    <col min="12566" max="12566" width="6.28515625" style="4" customWidth="1"/>
    <col min="12567" max="12802" width="10.28515625" style="4"/>
    <col min="12803" max="12803" width="10.28515625" style="4" customWidth="1"/>
    <col min="12804" max="12804" width="0.85546875" style="4" customWidth="1"/>
    <col min="12805" max="12805" width="10.28515625" style="4" customWidth="1"/>
    <col min="12806" max="12806" width="4.28515625" style="4" customWidth="1"/>
    <col min="12807" max="12807" width="12.42578125" style="4" customWidth="1"/>
    <col min="12808" max="12819" width="5.7109375" style="4" customWidth="1"/>
    <col min="12820" max="12821" width="6.42578125" style="4" customWidth="1"/>
    <col min="12822" max="12822" width="6.28515625" style="4" customWidth="1"/>
    <col min="12823" max="13058" width="10.28515625" style="4"/>
    <col min="13059" max="13059" width="10.28515625" style="4" customWidth="1"/>
    <col min="13060" max="13060" width="0.85546875" style="4" customWidth="1"/>
    <col min="13061" max="13061" width="10.28515625" style="4" customWidth="1"/>
    <col min="13062" max="13062" width="4.28515625" style="4" customWidth="1"/>
    <col min="13063" max="13063" width="12.42578125" style="4" customWidth="1"/>
    <col min="13064" max="13075" width="5.7109375" style="4" customWidth="1"/>
    <col min="13076" max="13077" width="6.42578125" style="4" customWidth="1"/>
    <col min="13078" max="13078" width="6.28515625" style="4" customWidth="1"/>
    <col min="13079" max="13314" width="10.28515625" style="4"/>
    <col min="13315" max="13315" width="10.28515625" style="4" customWidth="1"/>
    <col min="13316" max="13316" width="0.85546875" style="4" customWidth="1"/>
    <col min="13317" max="13317" width="10.28515625" style="4" customWidth="1"/>
    <col min="13318" max="13318" width="4.28515625" style="4" customWidth="1"/>
    <col min="13319" max="13319" width="12.42578125" style="4" customWidth="1"/>
    <col min="13320" max="13331" width="5.7109375" style="4" customWidth="1"/>
    <col min="13332" max="13333" width="6.42578125" style="4" customWidth="1"/>
    <col min="13334" max="13334" width="6.28515625" style="4" customWidth="1"/>
    <col min="13335" max="13570" width="10.28515625" style="4"/>
    <col min="13571" max="13571" width="10.28515625" style="4" customWidth="1"/>
    <col min="13572" max="13572" width="0.85546875" style="4" customWidth="1"/>
    <col min="13573" max="13573" width="10.28515625" style="4" customWidth="1"/>
    <col min="13574" max="13574" width="4.28515625" style="4" customWidth="1"/>
    <col min="13575" max="13575" width="12.42578125" style="4" customWidth="1"/>
    <col min="13576" max="13587" width="5.7109375" style="4" customWidth="1"/>
    <col min="13588" max="13589" width="6.42578125" style="4" customWidth="1"/>
    <col min="13590" max="13590" width="6.28515625" style="4" customWidth="1"/>
    <col min="13591" max="13826" width="10.28515625" style="4"/>
    <col min="13827" max="13827" width="10.28515625" style="4" customWidth="1"/>
    <col min="13828" max="13828" width="0.85546875" style="4" customWidth="1"/>
    <col min="13829" max="13829" width="10.28515625" style="4" customWidth="1"/>
    <col min="13830" max="13830" width="4.28515625" style="4" customWidth="1"/>
    <col min="13831" max="13831" width="12.42578125" style="4" customWidth="1"/>
    <col min="13832" max="13843" width="5.7109375" style="4" customWidth="1"/>
    <col min="13844" max="13845" width="6.42578125" style="4" customWidth="1"/>
    <col min="13846" max="13846" width="6.28515625" style="4" customWidth="1"/>
    <col min="13847" max="14082" width="10.28515625" style="4"/>
    <col min="14083" max="14083" width="10.28515625" style="4" customWidth="1"/>
    <col min="14084" max="14084" width="0.85546875" style="4" customWidth="1"/>
    <col min="14085" max="14085" width="10.28515625" style="4" customWidth="1"/>
    <col min="14086" max="14086" width="4.28515625" style="4" customWidth="1"/>
    <col min="14087" max="14087" width="12.42578125" style="4" customWidth="1"/>
    <col min="14088" max="14099" width="5.7109375" style="4" customWidth="1"/>
    <col min="14100" max="14101" width="6.42578125" style="4" customWidth="1"/>
    <col min="14102" max="14102" width="6.28515625" style="4" customWidth="1"/>
    <col min="14103" max="14338" width="10.28515625" style="4"/>
    <col min="14339" max="14339" width="10.28515625" style="4" customWidth="1"/>
    <col min="14340" max="14340" width="0.85546875" style="4" customWidth="1"/>
    <col min="14341" max="14341" width="10.28515625" style="4" customWidth="1"/>
    <col min="14342" max="14342" width="4.28515625" style="4" customWidth="1"/>
    <col min="14343" max="14343" width="12.42578125" style="4" customWidth="1"/>
    <col min="14344" max="14355" width="5.7109375" style="4" customWidth="1"/>
    <col min="14356" max="14357" width="6.42578125" style="4" customWidth="1"/>
    <col min="14358" max="14358" width="6.28515625" style="4" customWidth="1"/>
    <col min="14359" max="14594" width="10.28515625" style="4"/>
    <col min="14595" max="14595" width="10.28515625" style="4" customWidth="1"/>
    <col min="14596" max="14596" width="0.85546875" style="4" customWidth="1"/>
    <col min="14597" max="14597" width="10.28515625" style="4" customWidth="1"/>
    <col min="14598" max="14598" width="4.28515625" style="4" customWidth="1"/>
    <col min="14599" max="14599" width="12.42578125" style="4" customWidth="1"/>
    <col min="14600" max="14611" width="5.7109375" style="4" customWidth="1"/>
    <col min="14612" max="14613" width="6.42578125" style="4" customWidth="1"/>
    <col min="14614" max="14614" width="6.28515625" style="4" customWidth="1"/>
    <col min="14615" max="14850" width="10.28515625" style="4"/>
    <col min="14851" max="14851" width="10.28515625" style="4" customWidth="1"/>
    <col min="14852" max="14852" width="0.85546875" style="4" customWidth="1"/>
    <col min="14853" max="14853" width="10.28515625" style="4" customWidth="1"/>
    <col min="14854" max="14854" width="4.28515625" style="4" customWidth="1"/>
    <col min="14855" max="14855" width="12.42578125" style="4" customWidth="1"/>
    <col min="14856" max="14867" width="5.7109375" style="4" customWidth="1"/>
    <col min="14868" max="14869" width="6.42578125" style="4" customWidth="1"/>
    <col min="14870" max="14870" width="6.28515625" style="4" customWidth="1"/>
    <col min="14871" max="15106" width="10.28515625" style="4"/>
    <col min="15107" max="15107" width="10.28515625" style="4" customWidth="1"/>
    <col min="15108" max="15108" width="0.85546875" style="4" customWidth="1"/>
    <col min="15109" max="15109" width="10.28515625" style="4" customWidth="1"/>
    <col min="15110" max="15110" width="4.28515625" style="4" customWidth="1"/>
    <col min="15111" max="15111" width="12.42578125" style="4" customWidth="1"/>
    <col min="15112" max="15123" width="5.7109375" style="4" customWidth="1"/>
    <col min="15124" max="15125" width="6.42578125" style="4" customWidth="1"/>
    <col min="15126" max="15126" width="6.28515625" style="4" customWidth="1"/>
    <col min="15127" max="15362" width="10.28515625" style="4"/>
    <col min="15363" max="15363" width="10.28515625" style="4" customWidth="1"/>
    <col min="15364" max="15364" width="0.85546875" style="4" customWidth="1"/>
    <col min="15365" max="15365" width="10.28515625" style="4" customWidth="1"/>
    <col min="15366" max="15366" width="4.28515625" style="4" customWidth="1"/>
    <col min="15367" max="15367" width="12.42578125" style="4" customWidth="1"/>
    <col min="15368" max="15379" width="5.7109375" style="4" customWidth="1"/>
    <col min="15380" max="15381" width="6.42578125" style="4" customWidth="1"/>
    <col min="15382" max="15382" width="6.28515625" style="4" customWidth="1"/>
    <col min="15383" max="15618" width="10.28515625" style="4"/>
    <col min="15619" max="15619" width="10.28515625" style="4" customWidth="1"/>
    <col min="15620" max="15620" width="0.85546875" style="4" customWidth="1"/>
    <col min="15621" max="15621" width="10.28515625" style="4" customWidth="1"/>
    <col min="15622" max="15622" width="4.28515625" style="4" customWidth="1"/>
    <col min="15623" max="15623" width="12.42578125" style="4" customWidth="1"/>
    <col min="15624" max="15635" width="5.7109375" style="4" customWidth="1"/>
    <col min="15636" max="15637" width="6.42578125" style="4" customWidth="1"/>
    <col min="15638" max="15638" width="6.28515625" style="4" customWidth="1"/>
    <col min="15639" max="15874" width="10.28515625" style="4"/>
    <col min="15875" max="15875" width="10.28515625" style="4" customWidth="1"/>
    <col min="15876" max="15876" width="0.85546875" style="4" customWidth="1"/>
    <col min="15877" max="15877" width="10.28515625" style="4" customWidth="1"/>
    <col min="15878" max="15878" width="4.28515625" style="4" customWidth="1"/>
    <col min="15879" max="15879" width="12.42578125" style="4" customWidth="1"/>
    <col min="15880" max="15891" width="5.7109375" style="4" customWidth="1"/>
    <col min="15892" max="15893" width="6.42578125" style="4" customWidth="1"/>
    <col min="15894" max="15894" width="6.28515625" style="4" customWidth="1"/>
    <col min="15895" max="16130" width="10.28515625" style="4"/>
    <col min="16131" max="16131" width="10.28515625" style="4" customWidth="1"/>
    <col min="16132" max="16132" width="0.85546875" style="4" customWidth="1"/>
    <col min="16133" max="16133" width="10.28515625" style="4" customWidth="1"/>
    <col min="16134" max="16134" width="4.28515625" style="4" customWidth="1"/>
    <col min="16135" max="16135" width="12.42578125" style="4" customWidth="1"/>
    <col min="16136" max="16147" width="5.7109375" style="4" customWidth="1"/>
    <col min="16148" max="16149" width="6.42578125" style="4" customWidth="1"/>
    <col min="16150" max="16150" width="6.28515625" style="4" customWidth="1"/>
    <col min="16151" max="16384" width="10.28515625" style="4"/>
  </cols>
  <sheetData>
    <row r="1" spans="1:27" ht="19.5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7" ht="21" customHeight="1" x14ac:dyDescent="0.3">
      <c r="A2" s="1"/>
      <c r="B2" s="5"/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7" ht="18.75" customHeight="1" x14ac:dyDescent="0.25">
      <c r="B3" s="8"/>
      <c r="C3" s="9" t="s">
        <v>2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7" ht="19.5" x14ac:dyDescent="0.25"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1"/>
    </row>
    <row r="5" spans="1:27" s="15" customFormat="1" ht="15" customHeight="1" x14ac:dyDescent="0.2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8"/>
      <c r="P5" s="8"/>
      <c r="Q5" s="4"/>
      <c r="R5" s="4"/>
      <c r="S5" s="4"/>
      <c r="T5" s="4"/>
      <c r="U5" s="4"/>
      <c r="V5" s="4"/>
      <c r="W5" s="4"/>
      <c r="Y5" s="4"/>
      <c r="Z5" s="4"/>
      <c r="AA5" s="4"/>
    </row>
    <row r="6" spans="1:27" s="15" customFormat="1" ht="12.75" customHeight="1" x14ac:dyDescent="0.25">
      <c r="A6" s="12"/>
      <c r="B6" s="13"/>
      <c r="C6" s="16" t="s">
        <v>3</v>
      </c>
      <c r="D6" s="16"/>
      <c r="E6" s="17" t="s">
        <v>4</v>
      </c>
      <c r="F6" s="16" t="s">
        <v>5</v>
      </c>
      <c r="G6" s="16">
        <v>1997</v>
      </c>
      <c r="H6" s="16">
        <v>1998</v>
      </c>
      <c r="I6" s="16">
        <v>1999</v>
      </c>
      <c r="J6" s="16">
        <v>2000</v>
      </c>
      <c r="K6" s="16">
        <v>2001</v>
      </c>
      <c r="L6" s="16">
        <v>2002</v>
      </c>
      <c r="M6" s="16">
        <v>2003</v>
      </c>
      <c r="N6" s="16">
        <v>2004</v>
      </c>
      <c r="O6" s="16">
        <v>2005</v>
      </c>
      <c r="P6" s="16">
        <v>2006</v>
      </c>
      <c r="Q6" s="16">
        <v>2007</v>
      </c>
      <c r="R6" s="16">
        <v>2008</v>
      </c>
      <c r="S6" s="16">
        <v>2009</v>
      </c>
      <c r="T6" s="16">
        <v>2010</v>
      </c>
      <c r="U6" s="16">
        <v>2011</v>
      </c>
      <c r="V6" s="16">
        <v>2012</v>
      </c>
      <c r="W6" s="4"/>
      <c r="X6" s="4"/>
      <c r="Y6" s="4"/>
      <c r="Z6" s="4"/>
      <c r="AA6" s="4"/>
    </row>
    <row r="7" spans="1:27" s="8" customFormat="1" x14ac:dyDescent="0.25">
      <c r="A7" s="18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0"/>
      <c r="P7" s="20"/>
      <c r="Q7" s="20"/>
      <c r="R7" s="20"/>
      <c r="S7" s="20"/>
      <c r="T7" s="15"/>
      <c r="U7" s="15"/>
      <c r="V7" s="15"/>
      <c r="W7" s="4"/>
      <c r="X7" s="4"/>
      <c r="Y7" s="4"/>
      <c r="Z7" s="4"/>
      <c r="AA7" s="4"/>
    </row>
    <row r="8" spans="1:27" x14ac:dyDescent="0.25">
      <c r="A8" s="4"/>
      <c r="B8" s="8"/>
      <c r="C8" s="20" t="s">
        <v>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8"/>
      <c r="U8" s="8"/>
      <c r="V8" s="8"/>
      <c r="W8" s="15"/>
      <c r="X8" s="15"/>
      <c r="Y8" s="15"/>
      <c r="Z8" s="15"/>
      <c r="AA8" s="15"/>
    </row>
    <row r="9" spans="1:27" x14ac:dyDescent="0.25">
      <c r="A9" s="14"/>
      <c r="B9" s="8"/>
      <c r="C9" s="14" t="s">
        <v>7</v>
      </c>
      <c r="D9" s="14"/>
      <c r="E9" s="14" t="s">
        <v>8</v>
      </c>
      <c r="F9" s="21">
        <v>0.73397000000000001</v>
      </c>
      <c r="G9" s="21">
        <v>0.30789999999999995</v>
      </c>
      <c r="H9" s="21">
        <v>1.1747797600000001</v>
      </c>
      <c r="I9" s="21">
        <v>2.022618</v>
      </c>
      <c r="J9" s="21">
        <v>1.1545699999999999</v>
      </c>
      <c r="K9" s="21">
        <v>1.414559003829956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15"/>
      <c r="X9" s="15"/>
      <c r="Y9" s="15"/>
      <c r="Z9" s="15"/>
      <c r="AA9" s="15"/>
    </row>
    <row r="10" spans="1:27" s="15" customFormat="1" x14ac:dyDescent="0.25">
      <c r="A10" s="12"/>
      <c r="B10" s="13"/>
      <c r="C10" s="14"/>
      <c r="D10" s="22"/>
      <c r="E10" s="14" t="s">
        <v>9</v>
      </c>
      <c r="F10" s="21">
        <v>23.582339999999999</v>
      </c>
      <c r="G10" s="21">
        <v>23.17916</v>
      </c>
      <c r="H10" s="21">
        <v>17.047071399999997</v>
      </c>
      <c r="I10" s="21">
        <v>23.669400000000003</v>
      </c>
      <c r="J10" s="21">
        <v>21.988109999999999</v>
      </c>
      <c r="K10" s="21">
        <v>21.000749145507811</v>
      </c>
      <c r="L10" s="21">
        <v>20.597510999999997</v>
      </c>
      <c r="M10" s="21">
        <v>17.694398</v>
      </c>
      <c r="N10" s="21">
        <v>19.204169999999998</v>
      </c>
      <c r="O10" s="21">
        <v>23.0321</v>
      </c>
      <c r="P10" s="21">
        <v>23.823174000000002</v>
      </c>
      <c r="Q10" s="21">
        <v>24.876935999999997</v>
      </c>
      <c r="R10" s="21">
        <v>28.684365499999998</v>
      </c>
      <c r="S10" s="21">
        <v>30.700997599999997</v>
      </c>
      <c r="T10" s="21">
        <v>21.805178399999992</v>
      </c>
      <c r="U10" s="21">
        <v>22.315310799999995</v>
      </c>
      <c r="V10" s="21">
        <v>29.339408400000007</v>
      </c>
      <c r="W10" s="8"/>
      <c r="X10" s="8"/>
      <c r="Y10" s="8"/>
      <c r="Z10" s="8"/>
      <c r="AA10" s="8"/>
    </row>
    <row r="11" spans="1:27" s="15" customFormat="1" ht="13.5" customHeight="1" x14ac:dyDescent="0.25">
      <c r="A11" s="12"/>
      <c r="B11" s="13"/>
      <c r="C11" s="23" t="s">
        <v>10</v>
      </c>
      <c r="D11" s="23"/>
      <c r="E11" s="24" t="s">
        <v>6</v>
      </c>
      <c r="F11" s="25">
        <v>24.316309999999998</v>
      </c>
      <c r="G11" s="25">
        <v>23.48706</v>
      </c>
      <c r="H11" s="25">
        <v>18.221851159999996</v>
      </c>
      <c r="I11" s="25">
        <v>25.692018000000004</v>
      </c>
      <c r="J11" s="25">
        <v>23.142679999999999</v>
      </c>
      <c r="K11" s="25">
        <v>22.415308149337768</v>
      </c>
      <c r="L11" s="25">
        <v>20.597510999999997</v>
      </c>
      <c r="M11" s="25">
        <v>17.694398</v>
      </c>
      <c r="N11" s="25">
        <v>19.204169999999998</v>
      </c>
      <c r="O11" s="25">
        <v>23.0321</v>
      </c>
      <c r="P11" s="25">
        <v>23.823174000000002</v>
      </c>
      <c r="Q11" s="25">
        <v>24.876935999999997</v>
      </c>
      <c r="R11" s="25">
        <v>28.684365499999998</v>
      </c>
      <c r="S11" s="25">
        <v>30.700997599999997</v>
      </c>
      <c r="T11" s="25">
        <v>21.805178399999992</v>
      </c>
      <c r="U11" s="25">
        <v>22.315310799999995</v>
      </c>
      <c r="V11" s="25">
        <f>+V10+V9</f>
        <v>29.339408400000007</v>
      </c>
      <c r="W11" s="4"/>
      <c r="X11" s="4"/>
      <c r="Y11" s="4"/>
      <c r="Z11" s="4"/>
      <c r="AA11" s="4"/>
    </row>
    <row r="12" spans="1:27" s="8" customFormat="1" x14ac:dyDescent="0.25">
      <c r="A12" s="18"/>
      <c r="C12" s="20"/>
      <c r="D12" s="20"/>
      <c r="E12" s="20"/>
      <c r="F12" s="26"/>
      <c r="G12" s="26"/>
      <c r="H12" s="26"/>
      <c r="I12" s="26"/>
      <c r="J12" s="26"/>
      <c r="K12" s="21"/>
      <c r="L12" s="26"/>
      <c r="M12" s="26"/>
      <c r="N12" s="26"/>
      <c r="O12" s="26"/>
      <c r="P12" s="26"/>
      <c r="Q12" s="26"/>
      <c r="R12" s="13"/>
      <c r="S12" s="13"/>
      <c r="T12" s="15"/>
      <c r="U12" s="15"/>
      <c r="V12" s="15"/>
      <c r="W12" s="4"/>
      <c r="X12" s="4"/>
      <c r="Y12" s="4"/>
      <c r="Z12" s="4"/>
      <c r="AA12" s="4"/>
    </row>
    <row r="13" spans="1:27" x14ac:dyDescent="0.25">
      <c r="B13" s="8"/>
      <c r="C13" s="20" t="s">
        <v>11</v>
      </c>
      <c r="D13" s="14"/>
      <c r="E13" s="14"/>
      <c r="F13" s="21"/>
      <c r="G13" s="21"/>
      <c r="H13" s="21"/>
      <c r="I13" s="21"/>
      <c r="J13" s="21"/>
      <c r="K13" s="21"/>
      <c r="L13" s="26"/>
      <c r="M13" s="26"/>
      <c r="N13" s="26"/>
      <c r="O13" s="26"/>
      <c r="P13" s="26"/>
      <c r="Q13" s="26"/>
      <c r="R13" s="13"/>
      <c r="S13" s="13"/>
      <c r="T13" s="8"/>
      <c r="U13" s="8"/>
      <c r="V13" s="8"/>
      <c r="W13" s="15"/>
      <c r="X13" s="15"/>
      <c r="Y13" s="15"/>
      <c r="Z13" s="15"/>
      <c r="AA13" s="15"/>
    </row>
    <row r="14" spans="1:27" x14ac:dyDescent="0.25">
      <c r="B14" s="8"/>
      <c r="C14" s="14" t="s">
        <v>7</v>
      </c>
      <c r="D14" s="14"/>
      <c r="E14" s="14" t="s">
        <v>12</v>
      </c>
      <c r="F14" s="21">
        <v>21.883470000000003</v>
      </c>
      <c r="G14" s="21">
        <v>27.4696</v>
      </c>
      <c r="H14" s="21">
        <v>35.79855761999999</v>
      </c>
      <c r="I14" s="21">
        <v>33.899410000000003</v>
      </c>
      <c r="J14" s="21">
        <v>36.557870000000001</v>
      </c>
      <c r="K14" s="21">
        <v>49.601838556826117</v>
      </c>
      <c r="L14" s="21">
        <v>52.924988000000006</v>
      </c>
      <c r="M14" s="21">
        <v>59.846815999999997</v>
      </c>
      <c r="N14" s="21">
        <v>65.569195800000003</v>
      </c>
      <c r="O14" s="21">
        <v>70.164000000000001</v>
      </c>
      <c r="P14" s="21">
        <v>72.705762359999994</v>
      </c>
      <c r="Q14" s="21">
        <v>85.055952310000009</v>
      </c>
      <c r="R14" s="21">
        <v>0</v>
      </c>
      <c r="S14" s="21">
        <v>0</v>
      </c>
      <c r="T14" s="21">
        <v>27.104460050000011</v>
      </c>
      <c r="U14" s="21">
        <v>22.068907999999993</v>
      </c>
      <c r="V14" s="21">
        <f>+'[1]CAP VI-5'!O16</f>
        <v>18.721677999999997</v>
      </c>
      <c r="W14" s="15"/>
      <c r="X14" s="15"/>
      <c r="Y14" s="15"/>
      <c r="Z14" s="15"/>
      <c r="AA14" s="15"/>
    </row>
    <row r="15" spans="1:27" x14ac:dyDescent="0.25">
      <c r="B15" s="8"/>
      <c r="C15" s="14"/>
      <c r="D15" s="14"/>
      <c r="E15" s="14" t="s">
        <v>13</v>
      </c>
      <c r="F15" s="21">
        <v>12.42722</v>
      </c>
      <c r="G15" s="21">
        <v>14.700496999999999</v>
      </c>
      <c r="H15" s="21">
        <v>13.633861799999998</v>
      </c>
      <c r="I15" s="21">
        <v>15.799831430000001</v>
      </c>
      <c r="J15" s="21">
        <v>12.389860000000001</v>
      </c>
      <c r="K15" s="21">
        <v>23.505808699989316</v>
      </c>
      <c r="L15" s="21">
        <v>30.183031000000003</v>
      </c>
      <c r="M15" s="21">
        <v>30.619509000000001</v>
      </c>
      <c r="N15" s="21">
        <v>24.112566999999995</v>
      </c>
      <c r="O15" s="21">
        <v>28.309200000000001</v>
      </c>
      <c r="P15" s="21">
        <v>30.513734949999982</v>
      </c>
      <c r="Q15" s="21">
        <v>35.447076559999999</v>
      </c>
      <c r="R15" s="21">
        <v>0</v>
      </c>
      <c r="S15" s="21">
        <v>0</v>
      </c>
      <c r="T15" s="21">
        <v>11.867166040000003</v>
      </c>
      <c r="U15" s="21">
        <v>12.37624125</v>
      </c>
      <c r="V15" s="21">
        <f>+'[1]CAP VI-5'!O18</f>
        <v>61.574700999999997</v>
      </c>
      <c r="W15" s="8"/>
      <c r="X15" s="8"/>
      <c r="Y15" s="8"/>
      <c r="Z15" s="8"/>
      <c r="AA15" s="8"/>
    </row>
    <row r="16" spans="1:27" x14ac:dyDescent="0.25">
      <c r="B16" s="8"/>
      <c r="C16" s="14"/>
      <c r="D16" s="14"/>
      <c r="E16" s="14" t="s">
        <v>14</v>
      </c>
      <c r="F16" s="21">
        <v>11.70623</v>
      </c>
      <c r="G16" s="21">
        <v>12.908719999999999</v>
      </c>
      <c r="H16" s="21">
        <v>16.64762</v>
      </c>
      <c r="I16" s="21">
        <v>16.409310000000001</v>
      </c>
      <c r="J16" s="21">
        <v>10.596879999999999</v>
      </c>
      <c r="K16" s="21">
        <v>11.438869853973388</v>
      </c>
      <c r="L16" s="21">
        <v>4.6695900000000004</v>
      </c>
      <c r="M16" s="21">
        <v>5.4657399999999994</v>
      </c>
      <c r="N16" s="21">
        <v>16.34599</v>
      </c>
      <c r="O16" s="21">
        <v>9.8541000000000007</v>
      </c>
      <c r="P16" s="21">
        <v>9.0809511500000006</v>
      </c>
      <c r="Q16" s="21">
        <v>14.033284999999999</v>
      </c>
      <c r="R16" s="21">
        <v>11.76839</v>
      </c>
      <c r="S16" s="21">
        <v>5.8594300000000006</v>
      </c>
      <c r="T16" s="21">
        <v>13.988049999999999</v>
      </c>
      <c r="U16" s="21">
        <v>12.817460000000001</v>
      </c>
      <c r="V16" s="21">
        <f>+'[1]CAP VI-5'!O17</f>
        <v>15.294321000000002</v>
      </c>
    </row>
    <row r="17" spans="1:27" x14ac:dyDescent="0.25">
      <c r="A17" s="14"/>
      <c r="B17" s="8"/>
      <c r="C17" s="14"/>
      <c r="D17" s="14"/>
      <c r="E17" s="14" t="s">
        <v>15</v>
      </c>
      <c r="F17" s="21">
        <v>8.0497999999999994</v>
      </c>
      <c r="G17" s="21">
        <v>8.6667070000000006</v>
      </c>
      <c r="H17" s="21">
        <v>8.7491659999999989</v>
      </c>
      <c r="I17" s="21">
        <v>9.2952360000000009</v>
      </c>
      <c r="J17" s="21">
        <v>9.4295200000000001</v>
      </c>
      <c r="K17" s="21">
        <v>9.8399690551757821</v>
      </c>
      <c r="L17" s="21">
        <v>10.287516999999999</v>
      </c>
      <c r="M17" s="21">
        <v>10.772778999999998</v>
      </c>
      <c r="N17" s="21">
        <v>10.513464000000001</v>
      </c>
      <c r="O17" s="21">
        <v>11.297799999999999</v>
      </c>
      <c r="P17" s="21">
        <v>12.006515</v>
      </c>
      <c r="Q17" s="21">
        <v>13.09045079</v>
      </c>
      <c r="R17" s="21">
        <v>13.637034641</v>
      </c>
      <c r="S17" s="21">
        <v>15.681543502999999</v>
      </c>
      <c r="T17" s="21">
        <v>17.25498515</v>
      </c>
      <c r="U17" s="21">
        <v>18.396296890000006</v>
      </c>
      <c r="V17" s="21">
        <f>+'[1]CAP VI-5'!O12</f>
        <v>20.8594364</v>
      </c>
    </row>
    <row r="18" spans="1:27" x14ac:dyDescent="0.25">
      <c r="B18" s="8"/>
      <c r="C18" s="14"/>
      <c r="D18" s="14"/>
      <c r="E18" s="14" t="s">
        <v>16</v>
      </c>
      <c r="F18" s="21">
        <v>0.41841500000000004</v>
      </c>
      <c r="G18" s="21">
        <v>0.42061999999999999</v>
      </c>
      <c r="H18" s="21">
        <v>0.51374900000000001</v>
      </c>
      <c r="I18" s="21">
        <v>0.48050100000000007</v>
      </c>
      <c r="J18" s="21">
        <v>0.53667199999999993</v>
      </c>
      <c r="K18" s="21">
        <v>0.58335300338268281</v>
      </c>
      <c r="L18" s="21">
        <v>0.70037400000000005</v>
      </c>
      <c r="M18" s="21">
        <v>0.80962999999999996</v>
      </c>
      <c r="N18" s="21">
        <v>0.81403799999999993</v>
      </c>
      <c r="O18" s="21">
        <v>0.97010000000000007</v>
      </c>
      <c r="P18" s="21">
        <v>1.1833559999999999</v>
      </c>
      <c r="Q18" s="21">
        <v>1.455419</v>
      </c>
      <c r="R18" s="21">
        <v>1.8153900000000001</v>
      </c>
      <c r="S18" s="21">
        <v>1.827</v>
      </c>
      <c r="T18" s="21">
        <v>2.2052300000000002</v>
      </c>
      <c r="U18" s="21">
        <v>2.5585850000000003</v>
      </c>
      <c r="V18" s="21">
        <f>+'[1]CAP VI-5'!O14</f>
        <v>2.796265</v>
      </c>
    </row>
    <row r="19" spans="1:27" x14ac:dyDescent="0.25">
      <c r="B19" s="8"/>
      <c r="C19" s="14"/>
      <c r="D19" s="14"/>
      <c r="E19" s="14" t="s">
        <v>17</v>
      </c>
      <c r="F19" s="21">
        <v>0</v>
      </c>
      <c r="G19" s="21">
        <v>0</v>
      </c>
      <c r="H19" s="21">
        <v>0</v>
      </c>
      <c r="I19" s="21">
        <v>0</v>
      </c>
      <c r="J19" s="21">
        <v>0.10542699999999999</v>
      </c>
      <c r="K19" s="21">
        <v>0.24098399925231934</v>
      </c>
      <c r="L19" s="21">
        <v>0.19949800000000001</v>
      </c>
      <c r="M19" s="21">
        <v>0.22481600000000002</v>
      </c>
      <c r="N19" s="21">
        <v>0.23813899999999999</v>
      </c>
      <c r="O19" s="21">
        <v>0.27879999999999999</v>
      </c>
      <c r="P19" s="21">
        <v>0.27006400000000003</v>
      </c>
      <c r="Q19" s="21">
        <v>0.39236699999999997</v>
      </c>
      <c r="R19" s="21">
        <v>0.19241000000000003</v>
      </c>
      <c r="S19" s="21">
        <v>6.835999999999999E-2</v>
      </c>
      <c r="T19" s="21">
        <v>0.79075999999999991</v>
      </c>
      <c r="U19" s="21">
        <v>0.85758299999999998</v>
      </c>
      <c r="V19" s="21">
        <f>+'[1]CAP VI-5'!O13</f>
        <v>0.89468700000000001</v>
      </c>
    </row>
    <row r="20" spans="1:27" s="15" customFormat="1" x14ac:dyDescent="0.25">
      <c r="A20" s="12"/>
      <c r="B20" s="13"/>
      <c r="C20" s="14"/>
      <c r="D20" s="14"/>
      <c r="E20" s="14" t="s">
        <v>18</v>
      </c>
      <c r="F20" s="21">
        <v>0</v>
      </c>
      <c r="G20" s="21">
        <v>0</v>
      </c>
      <c r="H20" s="21">
        <v>0</v>
      </c>
      <c r="I20" s="21">
        <v>0</v>
      </c>
      <c r="J20" s="21">
        <v>0.12717900000000001</v>
      </c>
      <c r="K20" s="21">
        <v>0.3437400016784668</v>
      </c>
      <c r="L20" s="21">
        <v>0.39484200000000008</v>
      </c>
      <c r="M20" s="21">
        <v>0.38052299999999994</v>
      </c>
      <c r="N20" s="21">
        <v>0.39833899999999994</v>
      </c>
      <c r="O20" s="21">
        <v>0.41170000000000001</v>
      </c>
      <c r="P20" s="21">
        <v>0.50154900000000002</v>
      </c>
      <c r="Q20" s="21">
        <v>0.6714119999999999</v>
      </c>
      <c r="R20" s="21">
        <v>0.59224849999999996</v>
      </c>
      <c r="S20" s="21">
        <v>0</v>
      </c>
      <c r="T20" s="21">
        <v>0</v>
      </c>
      <c r="U20" s="27" t="s">
        <v>19</v>
      </c>
      <c r="V20" s="27" t="s">
        <v>19</v>
      </c>
      <c r="W20" s="4"/>
      <c r="X20" s="4"/>
      <c r="Y20" s="4"/>
      <c r="Z20" s="4"/>
      <c r="AA20" s="4"/>
    </row>
    <row r="21" spans="1:27" x14ac:dyDescent="0.25">
      <c r="B21" s="8"/>
      <c r="C21" s="28" t="s">
        <v>20</v>
      </c>
      <c r="D21" s="28"/>
      <c r="E21" s="28"/>
      <c r="F21" s="29">
        <v>54.485135</v>
      </c>
      <c r="G21" s="29">
        <v>64.166144000000003</v>
      </c>
      <c r="H21" s="29">
        <v>75.342954419999998</v>
      </c>
      <c r="I21" s="29">
        <v>75.884288430000012</v>
      </c>
      <c r="J21" s="29">
        <v>69.743408000000002</v>
      </c>
      <c r="K21" s="29">
        <v>95.554563170278072</v>
      </c>
      <c r="L21" s="29">
        <v>99.359840000000005</v>
      </c>
      <c r="M21" s="29">
        <v>108.11981299999999</v>
      </c>
      <c r="N21" s="29">
        <v>117.99173279999999</v>
      </c>
      <c r="O21" s="29">
        <v>121.28570000000001</v>
      </c>
      <c r="P21" s="29">
        <v>126.26193246</v>
      </c>
      <c r="Q21" s="29">
        <v>150.14596266000004</v>
      </c>
      <c r="R21" s="29">
        <v>28.005473141</v>
      </c>
      <c r="S21" s="29">
        <v>23.436333503</v>
      </c>
      <c r="T21" s="29">
        <v>73.210651240000018</v>
      </c>
      <c r="U21" s="29">
        <v>69.075074139999998</v>
      </c>
      <c r="V21" s="29">
        <f>SUM(V14:V20)</f>
        <v>120.1410884</v>
      </c>
    </row>
    <row r="22" spans="1:27" x14ac:dyDescent="0.25">
      <c r="B22" s="8"/>
      <c r="C22" s="14" t="s">
        <v>21</v>
      </c>
      <c r="D22" s="14"/>
      <c r="E22" s="14" t="s">
        <v>22</v>
      </c>
      <c r="F22" s="21">
        <v>24.345119999999998</v>
      </c>
      <c r="G22" s="21">
        <v>26.900487000000002</v>
      </c>
      <c r="H22" s="21">
        <v>28.118033</v>
      </c>
      <c r="I22" s="21">
        <v>30.638990999999997</v>
      </c>
      <c r="J22" s="21">
        <v>32.601593999999999</v>
      </c>
      <c r="K22" s="21">
        <v>34.223695602416996</v>
      </c>
      <c r="L22" s="21">
        <v>36.976635947508434</v>
      </c>
      <c r="M22" s="21">
        <v>39.827595865000006</v>
      </c>
      <c r="N22" s="21">
        <v>42.79212463599999</v>
      </c>
      <c r="O22" s="21">
        <v>45.939900000000002</v>
      </c>
      <c r="P22" s="21">
        <v>49.158425616000002</v>
      </c>
      <c r="Q22" s="21">
        <v>53.178232014999992</v>
      </c>
      <c r="R22" s="21">
        <v>56.685768561999993</v>
      </c>
      <c r="S22" s="21">
        <v>62.054522630000001</v>
      </c>
      <c r="T22" s="21">
        <v>52.233327420000009</v>
      </c>
      <c r="U22" s="21">
        <v>8.7336327119999986</v>
      </c>
      <c r="V22" s="21">
        <v>0</v>
      </c>
    </row>
    <row r="23" spans="1:27" s="15" customFormat="1" x14ac:dyDescent="0.25">
      <c r="A23" s="12"/>
      <c r="B23" s="13"/>
      <c r="C23" s="14"/>
      <c r="D23" s="14"/>
      <c r="E23" s="14" t="s">
        <v>23</v>
      </c>
      <c r="F23" s="21">
        <v>5.2463899999999999</v>
      </c>
      <c r="G23" s="21">
        <v>6.4686163000000008</v>
      </c>
      <c r="H23" s="21">
        <v>7.4504734999999984</v>
      </c>
      <c r="I23" s="21">
        <v>7.8571299999999997</v>
      </c>
      <c r="J23" s="21">
        <v>8.8292900000000003</v>
      </c>
      <c r="K23" s="21">
        <v>10.068379638671875</v>
      </c>
      <c r="L23" s="21">
        <v>12.062636380000001</v>
      </c>
      <c r="M23" s="21">
        <v>15.015603</v>
      </c>
      <c r="N23" s="21">
        <v>16.517325106000005</v>
      </c>
      <c r="O23" s="21">
        <v>18.503299999999999</v>
      </c>
      <c r="P23" s="21">
        <v>20.921183450000001</v>
      </c>
      <c r="Q23" s="21">
        <v>24.670771590000001</v>
      </c>
      <c r="R23" s="21">
        <v>26.403962000000003</v>
      </c>
      <c r="S23" s="21">
        <v>28.448126099999996</v>
      </c>
      <c r="T23" s="21">
        <v>32.479141649999995</v>
      </c>
      <c r="U23" s="21">
        <v>36.492360200000007</v>
      </c>
      <c r="V23" s="21">
        <f>+'[1]CAP VI-5'!O9</f>
        <v>40.274517799999998</v>
      </c>
    </row>
    <row r="24" spans="1:27" s="15" customFormat="1" x14ac:dyDescent="0.25">
      <c r="A24" s="12"/>
      <c r="B24" s="13"/>
      <c r="C24" s="14"/>
      <c r="D24" s="14"/>
      <c r="E24" s="14" t="s">
        <v>24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4.4902249999999984E-2</v>
      </c>
      <c r="V24" s="21">
        <v>0</v>
      </c>
    </row>
    <row r="25" spans="1:27" s="15" customFormat="1" x14ac:dyDescent="0.25">
      <c r="A25" s="12"/>
      <c r="B25" s="13"/>
      <c r="C25" s="14"/>
      <c r="D25" s="14"/>
      <c r="E25" s="14" t="s">
        <v>25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0.20597855000000001</v>
      </c>
      <c r="V25" s="21">
        <v>0</v>
      </c>
    </row>
    <row r="26" spans="1:27" x14ac:dyDescent="0.25">
      <c r="B26" s="8"/>
      <c r="C26" s="28" t="s">
        <v>26</v>
      </c>
      <c r="D26" s="28"/>
      <c r="E26" s="28"/>
      <c r="F26" s="29">
        <v>29.59151</v>
      </c>
      <c r="G26" s="29">
        <v>33.369103300000006</v>
      </c>
      <c r="H26" s="29">
        <v>35.568506499999998</v>
      </c>
      <c r="I26" s="29">
        <v>38.496120999999995</v>
      </c>
      <c r="J26" s="29">
        <v>41.430883999999999</v>
      </c>
      <c r="K26" s="29">
        <v>44.292075241088867</v>
      </c>
      <c r="L26" s="29">
        <v>49.039272327508435</v>
      </c>
      <c r="M26" s="29">
        <v>54.843198865000005</v>
      </c>
      <c r="N26" s="29">
        <v>59.309449741999998</v>
      </c>
      <c r="O26" s="29">
        <v>64.443200000000004</v>
      </c>
      <c r="P26" s="29">
        <v>70.079609066000003</v>
      </c>
      <c r="Q26" s="29">
        <v>77.849003604999993</v>
      </c>
      <c r="R26" s="29">
        <v>83.089730562</v>
      </c>
      <c r="S26" s="29">
        <v>90.502648730000004</v>
      </c>
      <c r="T26" s="29">
        <v>84.712469069999997</v>
      </c>
      <c r="U26" s="29">
        <v>45.476873712000007</v>
      </c>
      <c r="V26" s="29">
        <f>SUM(V22:V25)</f>
        <v>40.274517799999998</v>
      </c>
    </row>
    <row r="27" spans="1:27" x14ac:dyDescent="0.25">
      <c r="B27" s="8"/>
      <c r="C27" s="14" t="s">
        <v>27</v>
      </c>
      <c r="D27" s="14"/>
      <c r="E27" s="14" t="s">
        <v>28</v>
      </c>
      <c r="F27" s="30">
        <v>12.6272</v>
      </c>
      <c r="G27" s="30">
        <v>12.974459999999999</v>
      </c>
      <c r="H27" s="30">
        <v>12.557660136640072</v>
      </c>
      <c r="I27" s="30">
        <v>12.000020015716553</v>
      </c>
      <c r="J27" s="30">
        <v>11.337800038099289</v>
      </c>
      <c r="K27" s="30">
        <v>11.777798105239869</v>
      </c>
      <c r="L27" s="30">
        <v>13.818255000000002</v>
      </c>
      <c r="M27" s="30">
        <v>13.803418000000004</v>
      </c>
      <c r="N27" s="30">
        <v>14.323169999999999</v>
      </c>
      <c r="O27" s="30">
        <v>13.9384</v>
      </c>
      <c r="P27" s="30">
        <v>15.644224985000003</v>
      </c>
      <c r="Q27" s="30">
        <v>16.005284445000001</v>
      </c>
      <c r="R27" s="30">
        <v>16.168324042499997</v>
      </c>
      <c r="S27" s="30">
        <v>16.242788047499999</v>
      </c>
      <c r="T27" s="30">
        <v>17.314619145916666</v>
      </c>
      <c r="U27" s="30">
        <v>18.642553937500001</v>
      </c>
      <c r="V27" s="30">
        <f>+'[1]CAP VI-5'!O22</f>
        <v>19.324434390000004</v>
      </c>
    </row>
    <row r="28" spans="1:27" x14ac:dyDescent="0.25">
      <c r="B28" s="8"/>
      <c r="C28" s="14"/>
      <c r="D28" s="14"/>
      <c r="E28" s="14" t="s">
        <v>29</v>
      </c>
      <c r="F28" s="30">
        <v>1.9456500000000001</v>
      </c>
      <c r="G28" s="30">
        <v>1.9059200000000001</v>
      </c>
      <c r="H28" s="30">
        <v>2.1566329956054688</v>
      </c>
      <c r="I28" s="30">
        <v>2.2705250244140625</v>
      </c>
      <c r="J28" s="30">
        <v>2.1997620239257811</v>
      </c>
      <c r="K28" s="30">
        <v>2.191845993041992</v>
      </c>
      <c r="L28" s="30">
        <v>2.2218719999999998</v>
      </c>
      <c r="M28" s="30">
        <v>2.2791329999999999</v>
      </c>
      <c r="N28" s="30">
        <v>2.6404399999999999</v>
      </c>
      <c r="O28" s="30">
        <v>2.9743000000000004</v>
      </c>
      <c r="P28" s="30">
        <v>3.4118416140107239</v>
      </c>
      <c r="Q28" s="30">
        <v>4.1347216746277971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15"/>
      <c r="X28" s="15"/>
      <c r="Y28" s="15"/>
      <c r="Z28" s="15"/>
      <c r="AA28" s="15"/>
    </row>
    <row r="29" spans="1:27" x14ac:dyDescent="0.25">
      <c r="B29" s="8"/>
      <c r="C29" s="14"/>
      <c r="D29" s="14"/>
      <c r="E29" s="14" t="s">
        <v>30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9.9818033750000001</v>
      </c>
      <c r="S29" s="30">
        <v>10.984632</v>
      </c>
      <c r="T29" s="30">
        <v>12.027305999999999</v>
      </c>
      <c r="U29" s="30">
        <v>13.753446</v>
      </c>
      <c r="V29" s="30">
        <f>+'[1]CAP VI-5'!O24</f>
        <v>14.650902524000001</v>
      </c>
    </row>
    <row r="30" spans="1:27" x14ac:dyDescent="0.25">
      <c r="B30" s="8"/>
      <c r="C30" s="14"/>
      <c r="D30" s="14"/>
      <c r="E30" s="14" t="s">
        <v>31</v>
      </c>
      <c r="F30" s="30">
        <v>5.0516000000000005</v>
      </c>
      <c r="G30" s="30">
        <v>5.6292</v>
      </c>
      <c r="H30" s="30">
        <v>5.9976000061035153</v>
      </c>
      <c r="I30" s="30">
        <v>6.4032000122070309</v>
      </c>
      <c r="J30" s="30">
        <v>6.8723999023437496</v>
      </c>
      <c r="K30" s="30">
        <v>7.5647998657226561</v>
      </c>
      <c r="L30" s="30">
        <v>7.5743999999999998</v>
      </c>
      <c r="M30" s="30">
        <v>8.1059999999999999</v>
      </c>
      <c r="N30" s="30">
        <v>9.4656000000000002</v>
      </c>
      <c r="O30" s="30">
        <v>10.217700000000001</v>
      </c>
      <c r="P30" s="30">
        <v>12.054707000000001</v>
      </c>
      <c r="Q30" s="30">
        <v>13.267200000000001</v>
      </c>
      <c r="R30" s="30">
        <v>15.412438999999999</v>
      </c>
      <c r="S30" s="30">
        <v>16.795325999999999</v>
      </c>
      <c r="T30" s="30">
        <v>17.689281000000005</v>
      </c>
      <c r="U30" s="30">
        <v>19.529582999999999</v>
      </c>
      <c r="V30" s="30">
        <f>+'[1]CAP VI-5'!O27</f>
        <v>21.984112</v>
      </c>
    </row>
    <row r="31" spans="1:27" x14ac:dyDescent="0.25">
      <c r="B31" s="8"/>
      <c r="C31" s="14"/>
      <c r="D31" s="14"/>
      <c r="E31" s="14" t="s">
        <v>32</v>
      </c>
      <c r="F31" s="30">
        <v>0</v>
      </c>
      <c r="G31" s="30">
        <v>4.5232399999999995</v>
      </c>
      <c r="H31" s="30">
        <v>5.1262000122070308</v>
      </c>
      <c r="I31" s="30">
        <v>5.0663130187988283</v>
      </c>
      <c r="J31" s="30">
        <v>4.9378300170898441</v>
      </c>
      <c r="K31" s="30">
        <v>4.9155380249023439</v>
      </c>
      <c r="L31" s="30">
        <v>4.7441321999999992</v>
      </c>
      <c r="M31" s="30">
        <v>5.3417007399999994</v>
      </c>
      <c r="N31" s="30">
        <v>6.1419679999999994</v>
      </c>
      <c r="O31" s="30">
        <v>7.4013</v>
      </c>
      <c r="P31" s="30">
        <v>8.885466000000001</v>
      </c>
      <c r="Q31" s="30">
        <v>10.656379099999999</v>
      </c>
      <c r="R31" s="30">
        <v>12.676098056757491</v>
      </c>
      <c r="S31" s="30">
        <v>13.789749855119259</v>
      </c>
      <c r="T31" s="30">
        <v>16.299774012858542</v>
      </c>
      <c r="U31" s="30">
        <v>17.5148103358</v>
      </c>
      <c r="V31" s="30">
        <f>+'[1]CAP VI-5'!O25</f>
        <v>18.346164000000002</v>
      </c>
    </row>
    <row r="32" spans="1:27" x14ac:dyDescent="0.25">
      <c r="B32" s="8"/>
      <c r="C32" s="14"/>
      <c r="D32" s="14"/>
      <c r="E32" s="14" t="s">
        <v>33</v>
      </c>
      <c r="F32" s="30">
        <v>0</v>
      </c>
      <c r="G32" s="30">
        <v>0.88130999999999993</v>
      </c>
      <c r="H32" s="30">
        <v>1.9310490112304688</v>
      </c>
      <c r="I32" s="30">
        <v>1.9269989881515504</v>
      </c>
      <c r="J32" s="30">
        <v>3.7893289718627932</v>
      </c>
      <c r="K32" s="30">
        <v>5.889439971923828</v>
      </c>
      <c r="L32" s="30">
        <v>6.73231</v>
      </c>
      <c r="M32" s="30">
        <v>7.9096000000000002</v>
      </c>
      <c r="N32" s="30">
        <v>9.5034100000000006</v>
      </c>
      <c r="O32" s="30">
        <v>12.084</v>
      </c>
      <c r="P32" s="30">
        <v>15.365600000000001</v>
      </c>
      <c r="Q32" s="30">
        <v>17.426892999999996</v>
      </c>
      <c r="R32" s="30">
        <v>21.442809999999998</v>
      </c>
      <c r="S32" s="30">
        <v>26.066235406249998</v>
      </c>
      <c r="T32" s="30">
        <v>30.446874000000001</v>
      </c>
      <c r="U32" s="30">
        <v>33.368005000000004</v>
      </c>
      <c r="V32" s="30">
        <f>+'[1]CAP VI-5'!O26</f>
        <v>37.352634000000002</v>
      </c>
    </row>
    <row r="33" spans="1:27" s="15" customFormat="1" x14ac:dyDescent="0.25">
      <c r="A33" s="12"/>
      <c r="B33" s="13"/>
      <c r="C33" s="14"/>
      <c r="D33" s="14"/>
      <c r="E33" s="14" t="s">
        <v>34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0.80428499999999992</v>
      </c>
      <c r="M33" s="30">
        <v>0.79884800000000011</v>
      </c>
      <c r="N33" s="30">
        <v>0.88332000000000011</v>
      </c>
      <c r="O33" s="30">
        <v>0.96020000000000005</v>
      </c>
      <c r="P33" s="30">
        <v>1.0034801</v>
      </c>
      <c r="Q33" s="30">
        <v>1.1608399999999999</v>
      </c>
      <c r="R33" s="30">
        <v>1.3369599999999999</v>
      </c>
      <c r="S33" s="30">
        <v>1.54728</v>
      </c>
      <c r="T33" s="30">
        <v>1.9330799999999999</v>
      </c>
      <c r="U33" s="30">
        <v>2.26912</v>
      </c>
      <c r="V33" s="30">
        <f>+'[1]CAP VI-5'!O21</f>
        <v>2.61721</v>
      </c>
      <c r="W33" s="4"/>
      <c r="X33" s="4"/>
      <c r="Y33" s="4"/>
      <c r="Z33" s="4"/>
      <c r="AA33" s="4"/>
    </row>
    <row r="34" spans="1:27" s="15" customFormat="1" x14ac:dyDescent="0.25">
      <c r="A34" s="12"/>
      <c r="B34" s="13"/>
      <c r="C34" s="14"/>
      <c r="D34" s="14"/>
      <c r="E34" s="14" t="s">
        <v>35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29.938175865000002</v>
      </c>
      <c r="Q34" s="30">
        <v>34.079360000000001</v>
      </c>
      <c r="R34" s="30">
        <v>35.920802000000002</v>
      </c>
      <c r="S34" s="30">
        <v>36.276308</v>
      </c>
      <c r="T34" s="30">
        <v>37.690332000000005</v>
      </c>
      <c r="U34" s="30">
        <v>40.568714</v>
      </c>
      <c r="V34" s="30">
        <f>+'[1]CAP VI-5'!O23</f>
        <v>41.821269999999998</v>
      </c>
      <c r="W34" s="4"/>
      <c r="X34" s="4"/>
      <c r="Y34" s="4"/>
      <c r="Z34" s="4"/>
      <c r="AA34" s="4"/>
    </row>
    <row r="35" spans="1:27" s="15" customFormat="1" ht="15" customHeight="1" x14ac:dyDescent="0.25">
      <c r="A35" s="12"/>
      <c r="B35" s="13"/>
      <c r="C35" s="28" t="s">
        <v>36</v>
      </c>
      <c r="D35" s="28"/>
      <c r="E35" s="28"/>
      <c r="F35" s="29">
        <v>19.624450000000003</v>
      </c>
      <c r="G35" s="29">
        <v>25.91413</v>
      </c>
      <c r="H35" s="29">
        <v>27.769142161786554</v>
      </c>
      <c r="I35" s="29">
        <v>27.667057059288023</v>
      </c>
      <c r="J35" s="29">
        <v>29.137120953321457</v>
      </c>
      <c r="K35" s="29">
        <v>32.339421960830691</v>
      </c>
      <c r="L35" s="29">
        <v>35.895254200000004</v>
      </c>
      <c r="M35" s="29">
        <v>38.238699740000001</v>
      </c>
      <c r="N35" s="29">
        <v>42.957907999999996</v>
      </c>
      <c r="O35" s="29">
        <v>47.575900000000004</v>
      </c>
      <c r="P35" s="29">
        <v>86.303495564010731</v>
      </c>
      <c r="Q35" s="29">
        <v>96.730678219627791</v>
      </c>
      <c r="R35" s="29">
        <v>112.93923647425748</v>
      </c>
      <c r="S35" s="29">
        <v>121.70231930886925</v>
      </c>
      <c r="T35" s="29">
        <v>133.40126615877523</v>
      </c>
      <c r="U35" s="29">
        <v>145.64623227330003</v>
      </c>
      <c r="V35" s="29">
        <f>SUM(V27:V34)</f>
        <v>156.09672691400002</v>
      </c>
      <c r="W35" s="4"/>
      <c r="X35" s="4"/>
      <c r="Y35" s="4"/>
      <c r="Z35" s="4"/>
      <c r="AA35" s="4"/>
    </row>
    <row r="36" spans="1:27" s="15" customFormat="1" ht="15" customHeight="1" x14ac:dyDescent="0.25">
      <c r="A36" s="12"/>
      <c r="B36" s="13"/>
      <c r="C36" s="28" t="s">
        <v>37</v>
      </c>
      <c r="D36" s="28"/>
      <c r="E36" s="28" t="s">
        <v>38</v>
      </c>
      <c r="F36" s="31" t="s">
        <v>19</v>
      </c>
      <c r="G36" s="31" t="s">
        <v>19</v>
      </c>
      <c r="H36" s="31" t="s">
        <v>19</v>
      </c>
      <c r="I36" s="31" t="s">
        <v>19</v>
      </c>
      <c r="J36" s="31" t="s">
        <v>19</v>
      </c>
      <c r="K36" s="31" t="s">
        <v>19</v>
      </c>
      <c r="L36" s="31" t="s">
        <v>19</v>
      </c>
      <c r="M36" s="31" t="s">
        <v>19</v>
      </c>
      <c r="N36" s="31" t="s">
        <v>19</v>
      </c>
      <c r="O36" s="31" t="s">
        <v>19</v>
      </c>
      <c r="P36" s="31" t="s">
        <v>19</v>
      </c>
      <c r="Q36" s="31" t="s">
        <v>19</v>
      </c>
      <c r="R36" s="31" t="s">
        <v>19</v>
      </c>
      <c r="S36" s="31" t="s">
        <v>19</v>
      </c>
      <c r="T36" s="31" t="s">
        <v>19</v>
      </c>
      <c r="U36" s="31" t="s">
        <v>19</v>
      </c>
      <c r="V36" s="29">
        <f>+'[1]CAP VI-5'!O29</f>
        <v>3.6593951144999988</v>
      </c>
      <c r="W36" s="4"/>
      <c r="X36" s="4"/>
      <c r="Y36" s="4"/>
      <c r="Z36" s="4"/>
      <c r="AA36" s="4"/>
    </row>
    <row r="37" spans="1:27" s="15" customFormat="1" ht="15" customHeight="1" x14ac:dyDescent="0.25">
      <c r="A37" s="12"/>
      <c r="B37" s="13"/>
      <c r="C37" s="28" t="s">
        <v>39</v>
      </c>
      <c r="D37" s="28"/>
      <c r="E37" s="28" t="s">
        <v>40</v>
      </c>
      <c r="F37" s="29"/>
      <c r="G37" s="29"/>
      <c r="H37" s="29"/>
      <c r="I37" s="29"/>
      <c r="J37" s="29"/>
      <c r="K37" s="29">
        <v>6.1789199999999997</v>
      </c>
      <c r="L37" s="29">
        <v>11.60026</v>
      </c>
      <c r="M37" s="29">
        <v>12.325040000000001</v>
      </c>
      <c r="N37" s="29">
        <v>12.882059999999999</v>
      </c>
      <c r="O37" s="29">
        <v>13.347299999999999</v>
      </c>
      <c r="P37" s="29">
        <v>14.03318</v>
      </c>
      <c r="Q37" s="29">
        <v>13.64484</v>
      </c>
      <c r="R37" s="29">
        <v>12.37214</v>
      </c>
      <c r="S37" s="29">
        <v>11.330109999999999</v>
      </c>
      <c r="T37" s="29">
        <v>8.3956999999999997</v>
      </c>
      <c r="U37" s="29">
        <v>7.4245280000000005</v>
      </c>
      <c r="V37" s="29">
        <f>+'[1]CAP VI-5'!O43</f>
        <v>6.276548</v>
      </c>
      <c r="W37" s="4"/>
      <c r="X37" s="4"/>
      <c r="Y37" s="4"/>
      <c r="Z37" s="4"/>
      <c r="AA37" s="4"/>
    </row>
    <row r="38" spans="1:27" s="15" customFormat="1" ht="15" customHeight="1" x14ac:dyDescent="0.25">
      <c r="A38" s="12"/>
      <c r="B38" s="13"/>
      <c r="C38" s="28" t="s">
        <v>41</v>
      </c>
      <c r="D38" s="28"/>
      <c r="E38" s="28"/>
      <c r="F38" s="29"/>
      <c r="G38" s="29"/>
      <c r="H38" s="29"/>
      <c r="I38" s="29"/>
      <c r="J38" s="29"/>
      <c r="K38" s="29">
        <v>3.3633440000000001</v>
      </c>
      <c r="L38" s="29">
        <v>7.7006839999999999</v>
      </c>
      <c r="M38" s="29">
        <v>8.229787</v>
      </c>
      <c r="N38" s="29">
        <v>10.294300999999999</v>
      </c>
      <c r="O38" s="29">
        <v>12.736000000000001</v>
      </c>
      <c r="P38" s="29">
        <v>13.729272000000003</v>
      </c>
      <c r="Q38" s="29">
        <v>17.117463999999995</v>
      </c>
      <c r="R38" s="29">
        <v>18.586738</v>
      </c>
      <c r="S38" s="29">
        <v>31.051206000000001</v>
      </c>
      <c r="T38" s="29">
        <v>34.262903999999999</v>
      </c>
      <c r="U38" s="29">
        <v>34.823989999999995</v>
      </c>
      <c r="V38" s="29">
        <f>+'[1]CAP VI-5'!O46</f>
        <v>35.826870000000007</v>
      </c>
      <c r="W38" s="4"/>
      <c r="X38" s="4"/>
      <c r="Y38" s="4"/>
      <c r="Z38" s="4"/>
      <c r="AA38" s="4"/>
    </row>
    <row r="39" spans="1:27" s="15" customFormat="1" ht="15" customHeight="1" x14ac:dyDescent="0.25">
      <c r="A39" s="12"/>
      <c r="B39" s="13"/>
      <c r="C39" s="28" t="s">
        <v>42</v>
      </c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>
        <v>21.625937000000004</v>
      </c>
      <c r="Q39" s="29">
        <v>22.898612</v>
      </c>
      <c r="R39" s="29">
        <v>151.27100600999998</v>
      </c>
      <c r="S39" s="29">
        <v>166.17748868700002</v>
      </c>
      <c r="T39" s="29">
        <v>150.86375100000001</v>
      </c>
      <c r="U39" s="29">
        <v>172.36372299999999</v>
      </c>
      <c r="V39" s="29">
        <f>+'[1]CAP VI-5'!O42</f>
        <v>193.82999799999999</v>
      </c>
      <c r="W39" s="4"/>
      <c r="X39" s="4"/>
      <c r="Y39" s="4"/>
      <c r="Z39" s="4"/>
      <c r="AA39" s="4"/>
    </row>
    <row r="40" spans="1:27" s="15" customFormat="1" ht="15" customHeight="1" x14ac:dyDescent="0.25">
      <c r="A40" s="12"/>
      <c r="B40" s="13"/>
      <c r="C40" s="28" t="s">
        <v>43</v>
      </c>
      <c r="D40" s="28"/>
      <c r="E40" s="28"/>
      <c r="F40" s="29">
        <v>63.5</v>
      </c>
      <c r="G40" s="29">
        <v>52.6</v>
      </c>
      <c r="H40" s="29">
        <v>68.599999999999994</v>
      </c>
      <c r="I40" s="29">
        <v>55.3</v>
      </c>
      <c r="J40" s="29">
        <v>44.3</v>
      </c>
      <c r="K40" s="29">
        <v>31.3</v>
      </c>
      <c r="L40" s="29">
        <v>44.2</v>
      </c>
      <c r="M40" s="29">
        <v>39.5</v>
      </c>
      <c r="N40" s="29">
        <v>39.5</v>
      </c>
      <c r="O40" s="29">
        <v>94.3</v>
      </c>
      <c r="P40" s="29">
        <v>94.3</v>
      </c>
      <c r="Q40" s="29">
        <v>94.3</v>
      </c>
      <c r="R40" s="29">
        <v>97.3</v>
      </c>
      <c r="S40" s="29">
        <v>97.3</v>
      </c>
      <c r="T40" s="29">
        <v>32.578976696969697</v>
      </c>
      <c r="U40" s="29">
        <v>32.706940982683982</v>
      </c>
      <c r="V40" s="29">
        <f>+'[1]CAP VI-5'!O38</f>
        <v>29.380139853658534</v>
      </c>
    </row>
    <row r="41" spans="1:27" s="15" customFormat="1" ht="15" customHeight="1" x14ac:dyDescent="0.25">
      <c r="A41" s="12"/>
      <c r="B41" s="13"/>
      <c r="C41" s="32" t="s">
        <v>44</v>
      </c>
      <c r="D41" s="32"/>
      <c r="E41" s="32"/>
      <c r="F41" s="33"/>
      <c r="G41" s="33"/>
      <c r="H41" s="33"/>
      <c r="I41" s="33"/>
      <c r="J41" s="33"/>
      <c r="K41" s="34">
        <v>0.76311800000000007</v>
      </c>
      <c r="L41" s="34">
        <v>0.80082000000000009</v>
      </c>
      <c r="M41" s="34">
        <v>0.73586610000000008</v>
      </c>
      <c r="N41" s="34">
        <v>0.90670000000000006</v>
      </c>
      <c r="O41" s="34">
        <v>0.90670000000000006</v>
      </c>
      <c r="P41" s="34">
        <v>0</v>
      </c>
      <c r="Q41" s="34">
        <v>0.90670000000000006</v>
      </c>
      <c r="R41" s="34">
        <v>0.90670000000000006</v>
      </c>
      <c r="S41" s="34">
        <v>0.90670000000000028</v>
      </c>
      <c r="T41" s="34">
        <v>0</v>
      </c>
      <c r="U41" s="34">
        <v>0</v>
      </c>
      <c r="V41" s="34">
        <v>0</v>
      </c>
    </row>
    <row r="42" spans="1:27" s="15" customFormat="1" ht="15" customHeight="1" x14ac:dyDescent="0.25">
      <c r="A42" s="12"/>
      <c r="B42" s="13"/>
      <c r="C42" s="32" t="s">
        <v>45</v>
      </c>
      <c r="D42" s="32"/>
      <c r="E42" s="32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6.48</v>
      </c>
      <c r="U42" s="34">
        <v>6.48</v>
      </c>
      <c r="V42" s="34">
        <f>+'[1]CAP VI-5'!O48</f>
        <v>6.48</v>
      </c>
    </row>
    <row r="43" spans="1:27" s="15" customFormat="1" ht="15" customHeight="1" x14ac:dyDescent="0.25">
      <c r="A43" s="12"/>
      <c r="B43" s="13"/>
      <c r="C43" s="32" t="s">
        <v>46</v>
      </c>
      <c r="D43" s="32"/>
      <c r="E43" s="32"/>
      <c r="F43" s="33"/>
      <c r="G43" s="33"/>
      <c r="H43" s="33"/>
      <c r="I43" s="33"/>
      <c r="J43" s="33"/>
      <c r="K43" s="34">
        <v>0</v>
      </c>
      <c r="L43" s="34">
        <v>0</v>
      </c>
      <c r="M43" s="34">
        <v>2.1434568000000001E-2</v>
      </c>
      <c r="N43" s="34">
        <v>2.1434568000000001E-2</v>
      </c>
      <c r="O43" s="34">
        <v>2.1399999999999999E-2</v>
      </c>
      <c r="P43" s="34">
        <v>0</v>
      </c>
      <c r="Q43" s="34">
        <v>2.1399999999999999E-2</v>
      </c>
      <c r="R43" s="34">
        <v>2.1399999999999999E-2</v>
      </c>
      <c r="S43" s="34">
        <v>2.1400000000000002E-2</v>
      </c>
      <c r="T43" s="34">
        <v>2.1400000000000002E-2</v>
      </c>
      <c r="U43" s="34">
        <v>2.1400000000000002E-2</v>
      </c>
      <c r="V43" s="34">
        <f>+'[1]CAP VI-5'!O49</f>
        <v>18.796242090000003</v>
      </c>
    </row>
    <row r="44" spans="1:27" s="15" customFormat="1" ht="15" customHeight="1" x14ac:dyDescent="0.25">
      <c r="A44" s="12"/>
      <c r="B44" s="13"/>
      <c r="C44" s="32" t="s">
        <v>47</v>
      </c>
      <c r="D44" s="32"/>
      <c r="E44" s="32"/>
      <c r="F44" s="33"/>
      <c r="G44" s="33"/>
      <c r="H44" s="33"/>
      <c r="I44" s="33"/>
      <c r="J44" s="33"/>
      <c r="K44" s="34">
        <v>0</v>
      </c>
      <c r="L44" s="34">
        <v>0</v>
      </c>
      <c r="M44" s="34">
        <v>7.7553999999999998E-2</v>
      </c>
      <c r="N44" s="34">
        <v>7.7553999999999998E-2</v>
      </c>
      <c r="O44" s="34">
        <v>7.7599999999999988E-2</v>
      </c>
      <c r="P44" s="34">
        <v>0</v>
      </c>
      <c r="Q44" s="34">
        <v>7.7599999999999988E-2</v>
      </c>
      <c r="R44" s="34">
        <v>7.7599999999999988E-2</v>
      </c>
      <c r="S44" s="34">
        <v>7.7599999999999961E-2</v>
      </c>
      <c r="T44" s="34">
        <v>7.7599999999999961E-2</v>
      </c>
      <c r="U44" s="34">
        <v>7.7599999999999961E-2</v>
      </c>
      <c r="V44" s="34">
        <v>0</v>
      </c>
    </row>
    <row r="45" spans="1:27" s="15" customFormat="1" ht="15" customHeight="1" x14ac:dyDescent="0.25">
      <c r="A45" s="12"/>
      <c r="B45" s="13"/>
      <c r="C45" s="32" t="s">
        <v>48</v>
      </c>
      <c r="D45" s="32"/>
      <c r="E45" s="32"/>
      <c r="F45" s="33"/>
      <c r="G45" s="33"/>
      <c r="H45" s="33"/>
      <c r="I45" s="33"/>
      <c r="J45" s="33"/>
      <c r="K45" s="34">
        <v>0</v>
      </c>
      <c r="L45" s="34">
        <v>0</v>
      </c>
      <c r="M45" s="34">
        <v>4.5552000000000001</v>
      </c>
      <c r="N45" s="34">
        <v>4.5552000000000001</v>
      </c>
      <c r="O45" s="34">
        <v>4.5552000000000001</v>
      </c>
      <c r="P45" s="34">
        <v>0</v>
      </c>
      <c r="Q45" s="34">
        <v>4.5552000000000001</v>
      </c>
      <c r="R45" s="34">
        <v>4.5552000000000001</v>
      </c>
      <c r="S45" s="34">
        <v>4.5552000000000001</v>
      </c>
      <c r="T45" s="34">
        <v>4.5552000000000001</v>
      </c>
      <c r="U45" s="34">
        <v>4.5552000000000001</v>
      </c>
      <c r="V45" s="34">
        <v>0</v>
      </c>
    </row>
    <row r="46" spans="1:27" s="15" customFormat="1" ht="15" customHeight="1" x14ac:dyDescent="0.25">
      <c r="A46" s="12"/>
      <c r="B46" s="13"/>
      <c r="C46" s="32" t="s">
        <v>49</v>
      </c>
      <c r="D46" s="32"/>
      <c r="E46" s="32"/>
      <c r="F46" s="33"/>
      <c r="G46" s="33"/>
      <c r="H46" s="33"/>
      <c r="I46" s="33"/>
      <c r="J46" s="33"/>
      <c r="K46" s="34">
        <v>0</v>
      </c>
      <c r="L46" s="34">
        <v>0</v>
      </c>
      <c r="M46" s="34">
        <v>12.013500000000001</v>
      </c>
      <c r="N46" s="34">
        <v>12.013500000000001</v>
      </c>
      <c r="O46" s="34">
        <v>12.013500000000001</v>
      </c>
      <c r="P46" s="34">
        <v>0</v>
      </c>
      <c r="Q46" s="34">
        <v>1.7587999999999998E-3</v>
      </c>
      <c r="R46" s="34">
        <v>1.7587999999999998E-3</v>
      </c>
      <c r="S46" s="34">
        <v>1.7587999999999998E-3</v>
      </c>
      <c r="T46" s="34">
        <v>6.456000000000002E-2</v>
      </c>
      <c r="U46" s="34">
        <v>5.7826800000000012E-2</v>
      </c>
      <c r="V46" s="34">
        <v>5.7826800000000012E-2</v>
      </c>
    </row>
    <row r="47" spans="1:27" s="12" customFormat="1" ht="15" customHeight="1" x14ac:dyDescent="0.25">
      <c r="B47" s="35"/>
      <c r="C47" s="32" t="s">
        <v>50</v>
      </c>
      <c r="D47" s="32"/>
      <c r="E47" s="32"/>
      <c r="F47" s="33"/>
      <c r="G47" s="33"/>
      <c r="H47" s="33"/>
      <c r="I47" s="33"/>
      <c r="J47" s="33"/>
      <c r="K47" s="34">
        <v>0</v>
      </c>
      <c r="L47" s="34">
        <v>0</v>
      </c>
      <c r="M47" s="34">
        <v>2.5</v>
      </c>
      <c r="N47" s="34">
        <v>2.5</v>
      </c>
      <c r="O47" s="34">
        <v>2.5</v>
      </c>
      <c r="P47" s="34">
        <v>2.5</v>
      </c>
      <c r="Q47" s="34">
        <v>2.5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15"/>
      <c r="X47" s="15"/>
      <c r="Y47" s="15"/>
      <c r="Z47" s="15"/>
      <c r="AA47" s="15"/>
    </row>
    <row r="48" spans="1:27" s="12" customFormat="1" ht="15.75" customHeight="1" x14ac:dyDescent="0.25">
      <c r="B48" s="35"/>
      <c r="C48" s="32" t="s">
        <v>51</v>
      </c>
      <c r="D48" s="36"/>
      <c r="E48" s="36"/>
      <c r="F48" s="34">
        <v>233.70636999999999</v>
      </c>
      <c r="G48" s="34">
        <v>233.585455</v>
      </c>
      <c r="H48" s="34">
        <v>178.75</v>
      </c>
      <c r="I48" s="34">
        <v>209.23</v>
      </c>
      <c r="J48" s="34">
        <v>197.643</v>
      </c>
      <c r="K48" s="34">
        <v>218.25</v>
      </c>
      <c r="L48" s="34">
        <v>224.13</v>
      </c>
      <c r="M48" s="34">
        <v>250.41000000000003</v>
      </c>
      <c r="N48" s="34">
        <v>250.41000000000003</v>
      </c>
      <c r="O48" s="34">
        <v>321.60000000000002</v>
      </c>
      <c r="P48" s="34">
        <v>321.60000000000002</v>
      </c>
      <c r="Q48" s="34">
        <v>321.60610000000003</v>
      </c>
      <c r="R48" s="34">
        <v>321.60610000000003</v>
      </c>
      <c r="S48" s="34">
        <v>321.60610000000003</v>
      </c>
      <c r="T48" s="34">
        <v>321.60000000000008</v>
      </c>
      <c r="U48" s="34">
        <v>66.697829999999996</v>
      </c>
      <c r="V48" s="34">
        <f>+'[1]CAP VI-5'!O51</f>
        <v>80.769909999999982</v>
      </c>
      <c r="W48" s="15"/>
      <c r="X48" s="15"/>
      <c r="Y48" s="15"/>
      <c r="Z48" s="15"/>
      <c r="AA48" s="15"/>
    </row>
    <row r="49" spans="1:27" s="12" customFormat="1" ht="13.5" customHeight="1" x14ac:dyDescent="0.25">
      <c r="A49" s="35"/>
      <c r="B49" s="35"/>
      <c r="C49" s="37" t="s">
        <v>52</v>
      </c>
      <c r="D49" s="38"/>
      <c r="E49" s="38"/>
      <c r="F49" s="39">
        <f t="shared" ref="F49:U49" si="0">+F21+F26+F35+F37+F38+F39+F40+F41+F42+F43+F44+F45+F46+F47+F48</f>
        <v>400.907465</v>
      </c>
      <c r="G49" s="39">
        <f t="shared" si="0"/>
        <v>409.63483229999997</v>
      </c>
      <c r="H49" s="39">
        <f t="shared" si="0"/>
        <v>386.03060308178658</v>
      </c>
      <c r="I49" s="39">
        <f t="shared" si="0"/>
        <v>406.57746648928799</v>
      </c>
      <c r="J49" s="39">
        <f t="shared" si="0"/>
        <v>382.25441295332143</v>
      </c>
      <c r="K49" s="39">
        <f t="shared" si="0"/>
        <v>432.04144237219765</v>
      </c>
      <c r="L49" s="39">
        <f t="shared" si="0"/>
        <v>472.72613052750842</v>
      </c>
      <c r="M49" s="39">
        <f t="shared" si="0"/>
        <v>531.57009327300011</v>
      </c>
      <c r="N49" s="39">
        <f t="shared" si="0"/>
        <v>553.41984011000011</v>
      </c>
      <c r="O49" s="39">
        <f t="shared" si="0"/>
        <v>695.36250000000018</v>
      </c>
      <c r="P49" s="39">
        <f t="shared" si="0"/>
        <v>750.43342609001081</v>
      </c>
      <c r="Q49" s="39">
        <f t="shared" si="0"/>
        <v>802.35531928462797</v>
      </c>
      <c r="R49" s="39">
        <f t="shared" si="0"/>
        <v>830.7330829872576</v>
      </c>
      <c r="S49" s="39">
        <f t="shared" si="0"/>
        <v>868.66886502886905</v>
      </c>
      <c r="T49" s="39">
        <f t="shared" si="0"/>
        <v>850.22447816574504</v>
      </c>
      <c r="U49" s="39">
        <f t="shared" si="0"/>
        <v>585.40721890798397</v>
      </c>
      <c r="V49" s="39">
        <f>+V21+V26+V35+V36+V37+V38+V39+V40+V41+V42+V43+V44+V45+V46+V47+V48</f>
        <v>691.58926297215851</v>
      </c>
      <c r="W49" s="15"/>
      <c r="X49" s="15"/>
      <c r="Y49" s="15"/>
      <c r="Z49" s="15"/>
      <c r="AA49" s="15"/>
    </row>
    <row r="50" spans="1:27" s="12" customFormat="1" ht="15" customHeight="1" x14ac:dyDescent="0.25">
      <c r="A50" s="35"/>
      <c r="B50" s="35"/>
      <c r="C50" s="40" t="s">
        <v>53</v>
      </c>
      <c r="D50" s="41"/>
      <c r="E50" s="41"/>
      <c r="F50" s="42">
        <f t="shared" ref="F50:V50" si="1">+F49+F11</f>
        <v>425.22377499999999</v>
      </c>
      <c r="G50" s="42">
        <f t="shared" si="1"/>
        <v>433.12189229999996</v>
      </c>
      <c r="H50" s="42">
        <f t="shared" si="1"/>
        <v>404.25245424178655</v>
      </c>
      <c r="I50" s="42">
        <f t="shared" si="1"/>
        <v>432.269484489288</v>
      </c>
      <c r="J50" s="42">
        <f t="shared" si="1"/>
        <v>405.39709295332142</v>
      </c>
      <c r="K50" s="42">
        <f t="shared" si="1"/>
        <v>454.45675052153541</v>
      </c>
      <c r="L50" s="42">
        <f t="shared" si="1"/>
        <v>493.32364152750841</v>
      </c>
      <c r="M50" s="42">
        <f t="shared" si="1"/>
        <v>549.26449127300009</v>
      </c>
      <c r="N50" s="42">
        <f t="shared" si="1"/>
        <v>572.62401011000009</v>
      </c>
      <c r="O50" s="42">
        <f t="shared" si="1"/>
        <v>718.3946000000002</v>
      </c>
      <c r="P50" s="42">
        <f t="shared" si="1"/>
        <v>774.25660009001081</v>
      </c>
      <c r="Q50" s="42">
        <f t="shared" si="1"/>
        <v>827.23225528462797</v>
      </c>
      <c r="R50" s="42">
        <f t="shared" si="1"/>
        <v>859.41744848725762</v>
      </c>
      <c r="S50" s="42">
        <f t="shared" si="1"/>
        <v>899.3698626288691</v>
      </c>
      <c r="T50" s="42">
        <f t="shared" si="1"/>
        <v>872.02965656574509</v>
      </c>
      <c r="U50" s="42">
        <f t="shared" si="1"/>
        <v>607.72252970798399</v>
      </c>
      <c r="V50" s="42">
        <f t="shared" si="1"/>
        <v>720.92867137215853</v>
      </c>
      <c r="W50" s="15"/>
      <c r="X50" s="15"/>
      <c r="Y50" s="15"/>
      <c r="Z50" s="15"/>
      <c r="AA50" s="15"/>
    </row>
    <row r="51" spans="1:27" s="12" customFormat="1" ht="5.25" customHeight="1" x14ac:dyDescent="0.25">
      <c r="A51" s="35"/>
      <c r="B51" s="35"/>
      <c r="C51" s="43"/>
      <c r="D51" s="44"/>
      <c r="E51" s="45" t="s">
        <v>11</v>
      </c>
      <c r="F51" s="45">
        <v>400.907465</v>
      </c>
      <c r="G51" s="45">
        <v>409.63483230000003</v>
      </c>
      <c r="H51" s="45">
        <v>386.03060308178658</v>
      </c>
      <c r="I51" s="45">
        <v>406.57746648928804</v>
      </c>
      <c r="J51" s="45">
        <v>382.25441295332149</v>
      </c>
      <c r="K51" s="45">
        <v>432.04144237219765</v>
      </c>
      <c r="L51" s="45">
        <v>472.72613052750842</v>
      </c>
      <c r="M51" s="45">
        <v>529.07009327300011</v>
      </c>
      <c r="N51" s="45">
        <v>550.91984011000011</v>
      </c>
      <c r="O51" s="45">
        <v>692.86250000000007</v>
      </c>
      <c r="P51" s="45">
        <v>747.93342609001081</v>
      </c>
      <c r="Q51" s="45">
        <v>799.85531928462785</v>
      </c>
      <c r="R51" s="45">
        <v>830.73308298725738</v>
      </c>
      <c r="S51" s="45">
        <v>868.66886502886916</v>
      </c>
      <c r="T51" s="45">
        <v>850.22447816574493</v>
      </c>
      <c r="U51" s="45">
        <v>585.14384540798392</v>
      </c>
      <c r="V51" s="45"/>
      <c r="W51" s="15"/>
      <c r="X51" s="15"/>
      <c r="Y51" s="15"/>
      <c r="Z51" s="15"/>
      <c r="AA51" s="15"/>
    </row>
    <row r="52" spans="1:27" s="12" customFormat="1" ht="10.5" customHeight="1" x14ac:dyDescent="0.25">
      <c r="A52" s="35"/>
      <c r="B52" s="35"/>
      <c r="C52" s="46" t="s">
        <v>54</v>
      </c>
      <c r="D52" s="46"/>
      <c r="E52" s="46"/>
      <c r="F52" s="46"/>
      <c r="G52" s="46"/>
      <c r="H52" s="46"/>
      <c r="I52" s="46"/>
      <c r="J52" s="46"/>
      <c r="K52" s="46"/>
      <c r="L52" s="47"/>
      <c r="M52" s="47"/>
      <c r="N52" s="47"/>
      <c r="O52" s="47"/>
      <c r="P52" s="47"/>
      <c r="Q52" s="48"/>
      <c r="R52" s="48"/>
      <c r="S52" s="48"/>
      <c r="T52" s="48"/>
      <c r="U52" s="48"/>
      <c r="V52" s="48"/>
    </row>
    <row r="53" spans="1:27" s="12" customFormat="1" ht="9" customHeight="1" x14ac:dyDescent="0.15">
      <c r="A53" s="35"/>
      <c r="B53" s="35"/>
      <c r="C53" s="49" t="s">
        <v>55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8"/>
      <c r="S53" s="48"/>
      <c r="T53" s="48"/>
      <c r="U53" s="48"/>
      <c r="V53" s="48"/>
    </row>
    <row r="54" spans="1:27" s="12" customFormat="1" ht="15" customHeight="1" x14ac:dyDescent="0.25">
      <c r="A54" s="35"/>
      <c r="B54" s="35"/>
      <c r="C54" s="50" t="s">
        <v>56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  <c r="Q54" s="48"/>
      <c r="R54" s="48"/>
      <c r="S54" s="48"/>
      <c r="T54" s="48"/>
      <c r="U54" s="48"/>
      <c r="V54" s="48"/>
    </row>
    <row r="55" spans="1:27" s="12" customFormat="1" ht="15" customHeight="1" x14ac:dyDescent="0.15">
      <c r="A55" s="35"/>
      <c r="B55" s="35"/>
      <c r="C55" s="5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4"/>
      <c r="R55" s="4"/>
      <c r="S55" s="4"/>
      <c r="T55" s="4"/>
      <c r="U55" s="4"/>
      <c r="V55" s="4"/>
    </row>
    <row r="56" spans="1:27" s="53" customFormat="1" ht="15" customHeight="1" x14ac:dyDescent="0.25">
      <c r="B56" s="43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4"/>
      <c r="R56" s="4"/>
      <c r="S56" s="4"/>
      <c r="T56" s="4"/>
      <c r="U56" s="4"/>
      <c r="V56" s="4"/>
      <c r="W56" s="12"/>
      <c r="X56" s="12"/>
      <c r="Y56" s="12"/>
      <c r="Z56" s="12"/>
      <c r="AA56" s="12"/>
    </row>
    <row r="57" spans="1:27" s="48" customFormat="1" x14ac:dyDescent="0.25">
      <c r="A57" s="54"/>
      <c r="B57" s="51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4"/>
      <c r="R57" s="4"/>
      <c r="S57" s="4"/>
      <c r="T57" s="4"/>
      <c r="U57" s="4"/>
      <c r="V57" s="4"/>
      <c r="W57" s="7"/>
      <c r="X57" s="7"/>
      <c r="Y57" s="7"/>
      <c r="Z57" s="7"/>
      <c r="AA57" s="7"/>
    </row>
    <row r="58" spans="1:27" s="48" customFormat="1" ht="11.25" customHeight="1" x14ac:dyDescent="0.25">
      <c r="A58" s="54"/>
      <c r="B58" s="51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4"/>
      <c r="R58" s="4"/>
      <c r="S58" s="4"/>
      <c r="T58" s="4"/>
      <c r="U58" s="4"/>
      <c r="V58" s="4"/>
      <c r="W58" s="12"/>
      <c r="X58" s="12"/>
      <c r="Y58" s="12"/>
      <c r="Z58" s="12"/>
      <c r="AA58" s="12"/>
    </row>
    <row r="59" spans="1:27" s="48" customFormat="1" ht="11.25" customHeight="1" x14ac:dyDescent="0.25">
      <c r="A59" s="54"/>
      <c r="B59" s="51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4"/>
      <c r="R59" s="4"/>
      <c r="S59" s="4"/>
      <c r="T59" s="4"/>
      <c r="U59" s="4"/>
      <c r="V59" s="4"/>
      <c r="W59" s="53"/>
      <c r="X59" s="53"/>
      <c r="Y59" s="53"/>
      <c r="Z59" s="53"/>
      <c r="AA59" s="53"/>
    </row>
    <row r="60" spans="1:27" ht="7.5" customHeight="1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W60" s="48"/>
      <c r="X60" s="48"/>
      <c r="Y60" s="48"/>
      <c r="Z60" s="48"/>
      <c r="AA60" s="48"/>
    </row>
    <row r="61" spans="1:27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W61" s="48"/>
      <c r="X61" s="48"/>
      <c r="Y61" s="48"/>
      <c r="Z61" s="48"/>
      <c r="AA61" s="48"/>
    </row>
    <row r="62" spans="1:27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W62" s="48"/>
      <c r="X62" s="48"/>
      <c r="Y62" s="48"/>
      <c r="Z62" s="48"/>
      <c r="AA62" s="48"/>
    </row>
    <row r="63" spans="1:27" x14ac:dyDescent="0.25">
      <c r="A63" s="4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27" x14ac:dyDescent="0.25">
      <c r="A64" s="4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4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4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4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4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4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4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4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4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4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4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4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4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4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4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4"/>
      <c r="B79" s="8"/>
    </row>
    <row r="80" spans="1:16" x14ac:dyDescent="0.25">
      <c r="A80" s="4"/>
      <c r="B80" s="8"/>
    </row>
    <row r="81" spans="1:2" x14ac:dyDescent="0.25">
      <c r="A81" s="4"/>
      <c r="B81" s="8"/>
    </row>
    <row r="82" spans="1:2" x14ac:dyDescent="0.25">
      <c r="A82" s="4"/>
      <c r="B82" s="8"/>
    </row>
    <row r="83" spans="1:2" x14ac:dyDescent="0.25">
      <c r="A83" s="4"/>
      <c r="B83" s="8"/>
    </row>
  </sheetData>
  <mergeCells count="4">
    <mergeCell ref="C1:V1"/>
    <mergeCell ref="C2:V2"/>
    <mergeCell ref="C3:V3"/>
    <mergeCell ref="C54:O54"/>
  </mergeCells>
  <printOptions horizontalCentered="1"/>
  <pageMargins left="0.78740157480314965" right="0.78740157480314965" top="0.9055118110236221" bottom="0.78740157480314965" header="0.59055118110236227" footer="0.59055118110236227"/>
  <pageSetup paperSize="9" scale="66" orientation="portrait" r:id="rId1"/>
  <headerFooter alignWithMargins="0"/>
  <ignoredErrors>
    <ignoredError sqref="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EVOLUCION-GEN.</vt:lpstr>
      <vt:lpstr>'EVOLUCION-GEN.'!Área_de_impresión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2013-07-22T20:36:35Z</dcterms:created>
  <dcterms:modified xsi:type="dcterms:W3CDTF">2013-07-22T20:39:28Z</dcterms:modified>
</cp:coreProperties>
</file>